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https://inhp.sharepoint.com/sites/NetworkDrives/DepartmentFiles/Strategic Initiatives/Development-Single Family/Southport/10 Church/"/>
    </mc:Choice>
  </mc:AlternateContent>
  <xr:revisionPtr revIDLastSave="7" documentId="8_{42FA3371-AE53-4501-A004-2EB06564705D}" xr6:coauthVersionLast="47" xr6:coauthVersionMax="47" xr10:uidLastSave="{262AFF77-C30F-4943-8D2F-FB2348E1CB4F}"/>
  <bookViews>
    <workbookView xWindow="-101" yWindow="-101" windowWidth="21802" windowHeight="11756" tabRatio="888" xr2:uid="{00000000-000D-0000-FFFF-FFFF00000000}"/>
  </bookViews>
  <sheets>
    <sheet name="100 - Bid" sheetId="10" r:id="rId1"/>
    <sheet name="Change Orders" sheetId="12" state="hidden" r:id="rId2"/>
    <sheet name="101 - Payment Application" sheetId="3" state="hidden" r:id="rId3"/>
    <sheet name="102 - Invoice #1" sheetId="4" state="hidden" r:id="rId4"/>
    <sheet name="102 - Invoice #2" sheetId="17" state="hidden" r:id="rId5"/>
    <sheet name="102 - Invoice #3" sheetId="16" state="hidden" r:id="rId6"/>
    <sheet name="102 - Invoice #4" sheetId="15" state="hidden" r:id="rId7"/>
    <sheet name="102 - Invoice #5" sheetId="14" state="hidden" r:id="rId8"/>
    <sheet name="102 - Invoice #6" sheetId="13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__GLY1082">#REF!</definedName>
    <definedName name="__GLY1132">#REF!</definedName>
    <definedName name="__GLY1133">#REF!</definedName>
    <definedName name="__GLY1220">'[1]1220-5'!$B$11</definedName>
    <definedName name="__GLY1235">'[2]1235-2'!$B$9</definedName>
    <definedName name="__gly1250">'[2]1250-6'!$B$8</definedName>
    <definedName name="__gly1275">'[2]1275-6'!$B$8</definedName>
    <definedName name="__GLY1279">'[2]1279-3'!$B$9</definedName>
    <definedName name="__GLY1284">'[2]1284-2'!$B$8</definedName>
    <definedName name="__GLY1286">'[2]1286-2'!$B$8</definedName>
    <definedName name="__GLY1312">'[2]1312-1'!$B$8</definedName>
    <definedName name="__GLY1318">'[2]1318-4'!$B$9</definedName>
    <definedName name="__GLY1322">'[2]1322-1'!$B$8</definedName>
    <definedName name="__GLY1325">'[2]1325-1'!$B$8</definedName>
    <definedName name="__GLY1326">'[2]1326-1'!$B$8</definedName>
    <definedName name="__job1393">'[3]1393 Reimb'!$A$1</definedName>
    <definedName name="__job1456">'[3]1456 Reimbursement'!$A$1</definedName>
    <definedName name="__job8128">'[4]8128 Statement'!$A$1</definedName>
    <definedName name="_GLY1082">#REF!</definedName>
    <definedName name="_GLY1132">#REF!</definedName>
    <definedName name="_GLY1133">#REF!</definedName>
    <definedName name="_GLY1220">'[1]1220-5'!$B$11</definedName>
    <definedName name="_GLY1235">'[2]1235-2'!$B$9</definedName>
    <definedName name="_gly1250">'[2]1250-6'!$B$8</definedName>
    <definedName name="_gly1275">'[2]1275-6'!$B$8</definedName>
    <definedName name="_GLY1279">'[2]1279-3'!$B$9</definedName>
    <definedName name="_GLY1284">'[2]1284-2'!$B$8</definedName>
    <definedName name="_GLY1286">'[2]1286-2'!$B$8</definedName>
    <definedName name="_GLY1312">'[2]1312-1'!$B$8</definedName>
    <definedName name="_GLY1318">'[2]1318-4'!$B$9</definedName>
    <definedName name="_GLY1322">'[2]1322-1'!$B$8</definedName>
    <definedName name="_GLY1325">'[2]1325-1'!$B$8</definedName>
    <definedName name="_GLY1326">'[2]1326-1'!$B$8</definedName>
    <definedName name="_job1393">'[3]1393 Reimb'!$A$1</definedName>
    <definedName name="_job1456">'[3]1456 Reimbursement'!$A$1</definedName>
    <definedName name="_job8128">'[4]8128 Statement'!$A$1</definedName>
    <definedName name="_Regression_Int" localSheetId="2" hidden="1">1</definedName>
    <definedName name="adad">#REF!</definedName>
    <definedName name="AIAG702">#REF!</definedName>
    <definedName name="allow">#REF!</definedName>
    <definedName name="ALLOWANCE">#REF!</definedName>
    <definedName name="app">#REF!</definedName>
    <definedName name="APPLICATION">#REF!</definedName>
    <definedName name="co">#REF!</definedName>
    <definedName name="DRAW">#REF!</definedName>
    <definedName name="invoice">#REF!</definedName>
    <definedName name="LETTER">#REF!</definedName>
    <definedName name="PAYAPP">#REF!</definedName>
    <definedName name="_xlnm.Print_Area" localSheetId="0">'100 - Bid'!$A$1:$C$72</definedName>
    <definedName name="_xlnm.Print_Area" localSheetId="2">'101 - Payment Application'!$A$1:$O$53</definedName>
    <definedName name="_xlnm.Print_Area" localSheetId="3">'102 - Invoice #1'!$A$2:$J$68</definedName>
    <definedName name="_xlnm.Print_Area" localSheetId="4">'102 - Invoice #2'!$A$2:$J$68</definedName>
    <definedName name="_xlnm.Print_Area" localSheetId="5">'102 - Invoice #3'!$A$2:$J$68</definedName>
    <definedName name="_xlnm.Print_Area" localSheetId="6">'102 - Invoice #4'!$A$2:$J$68</definedName>
    <definedName name="_xlnm.Print_Area" localSheetId="7">'102 - Invoice #5'!$A$2:$J$68</definedName>
    <definedName name="_xlnm.Print_Area" localSheetId="8">'102 - Invoice #6'!$A$2:$J$68</definedName>
    <definedName name="_xlnm.Print_Area" localSheetId="1">'Change Orders'!$A$1:$E$20</definedName>
    <definedName name="Print_Area_MI">'101 - Payment Application'!$A$2:$O$45</definedName>
    <definedName name="_xlnm.Print_Titles" localSheetId="0">'100 - Bid'!$1:$18</definedName>
    <definedName name="_xlnm.Print_Titles" localSheetId="3">'102 - Invoice #1'!$3:$14</definedName>
    <definedName name="_xlnm.Print_Titles" localSheetId="4">'102 - Invoice #2'!$3:$14</definedName>
    <definedName name="_xlnm.Print_Titles" localSheetId="5">'102 - Invoice #3'!$3:$14</definedName>
    <definedName name="_xlnm.Print_Titles" localSheetId="6">'102 - Invoice #4'!$3:$14</definedName>
    <definedName name="_xlnm.Print_Titles" localSheetId="7">'102 - Invoice #5'!$3:$14</definedName>
    <definedName name="_xlnm.Print_Titles" localSheetId="8">'102 - Invoice #6'!$3:$14</definedName>
    <definedName name="Print_Titles_MI" localSheetId="0">[5]G702B!$68:$375,[5]G702B!$C:$DF</definedName>
    <definedName name="Print_Titles_MI" localSheetId="3">[5]G702B!$68:$375,[5]G702B!$C:$DF</definedName>
    <definedName name="Print_Titles_MI" localSheetId="4">[5]G702B!$68:$375,[5]G702B!$C:$DF</definedName>
    <definedName name="Print_Titles_MI" localSheetId="5">[5]G702B!$68:$375,[5]G702B!$C:$DF</definedName>
    <definedName name="Print_Titles_MI" localSheetId="6">[5]G702B!$68:$375,[5]G702B!$C:$DF</definedName>
    <definedName name="Print_Titles_MI" localSheetId="7">[5]G702B!$68:$375,[5]G702B!$C:$DF</definedName>
    <definedName name="Print_Titles_MI" localSheetId="8">[5]G702B!$68:$375,[5]G702B!$C:$DF</definedName>
    <definedName name="Print_Titles_MI" localSheetId="1">[5]G702B!$68:$375,[5]G702B!$C:$DF</definedName>
    <definedName name="Print_Titles_MI">'101 - Payment Application'!$58:$365,'101 - Payment Application'!$B:$CP</definedName>
    <definedName name="reimb1427">'[3]1427 Reimb'!$A$1</definedName>
    <definedName name="reimb1456">'[3]1456 Reimbursement'!$A$1</definedName>
    <definedName name="reimb8066">'[3]8066 Reimbursement'!$A$1</definedName>
    <definedName name="reimb8087">'[3]8087-Reimbursement'!$A$1</definedName>
    <definedName name="reimbursetemplate">'[3]Reimbursement template'!$A$1</definedName>
    <definedName name="saa">#REF!</definedName>
    <definedName name="sf">'[6]GC-BODY'!$F$16</definedName>
    <definedName name="SOFT">#REF!</definedName>
    <definedName name="sov">#REF!</definedName>
    <definedName name="statement1425">'[4]1425 Statement'!$A$1</definedName>
    <definedName name="statement1439">#REF!</definedName>
    <definedName name="statement8038">'[4]8038 Statement'!$A$1</definedName>
    <definedName name="Statement8067">'[4]8067 Statement'!$A$1</definedName>
    <definedName name="Statement8128">'[4]8128 Statement'!$A$1</definedName>
    <definedName name="statement8188">'[4]8188 Statement'!$A$1</definedName>
    <definedName name="Statement8189">'[4]8189 Statement'!$A$1</definedName>
    <definedName name="statementtemplate">'[4]Statement Template '!$A$1</definedName>
    <definedName name="SUMMARY">#REF!</definedName>
    <definedName name="waiv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0" l="1"/>
  <c r="A16" i="13"/>
  <c r="B16" i="13"/>
  <c r="A17" i="13"/>
  <c r="B17" i="13"/>
  <c r="A18" i="13"/>
  <c r="B18" i="13"/>
  <c r="A19" i="13"/>
  <c r="B19" i="13"/>
  <c r="A20" i="13"/>
  <c r="B20" i="13"/>
  <c r="A21" i="13"/>
  <c r="B21" i="13"/>
  <c r="A22" i="13"/>
  <c r="B22" i="13"/>
  <c r="A23" i="13"/>
  <c r="B23" i="13"/>
  <c r="A24" i="13"/>
  <c r="B24" i="13"/>
  <c r="A25" i="13"/>
  <c r="B25" i="13"/>
  <c r="A26" i="13"/>
  <c r="B26" i="13"/>
  <c r="A27" i="13"/>
  <c r="B27" i="13"/>
  <c r="A28" i="13"/>
  <c r="B28" i="13"/>
  <c r="A29" i="13"/>
  <c r="B29" i="13"/>
  <c r="A30" i="13"/>
  <c r="B30" i="13"/>
  <c r="A31" i="13"/>
  <c r="B31" i="13"/>
  <c r="A32" i="13"/>
  <c r="B32" i="13"/>
  <c r="A33" i="13"/>
  <c r="B33" i="13"/>
  <c r="A34" i="13"/>
  <c r="B34" i="13"/>
  <c r="A35" i="13"/>
  <c r="B35" i="13"/>
  <c r="A36" i="13"/>
  <c r="B36" i="13"/>
  <c r="A37" i="13"/>
  <c r="B37" i="13"/>
  <c r="A38" i="13"/>
  <c r="B38" i="13"/>
  <c r="A39" i="13"/>
  <c r="B39" i="13"/>
  <c r="A40" i="13"/>
  <c r="B40" i="13"/>
  <c r="A41" i="13"/>
  <c r="B41" i="13"/>
  <c r="A42" i="13"/>
  <c r="B42" i="13"/>
  <c r="A43" i="13"/>
  <c r="B43" i="13"/>
  <c r="A44" i="13"/>
  <c r="B44" i="13"/>
  <c r="A45" i="13"/>
  <c r="B45" i="13"/>
  <c r="A46" i="13"/>
  <c r="B46" i="13"/>
  <c r="A47" i="13"/>
  <c r="B47" i="13"/>
  <c r="A48" i="13"/>
  <c r="B48" i="13"/>
  <c r="A49" i="13"/>
  <c r="B49" i="13"/>
  <c r="A50" i="13"/>
  <c r="B50" i="13"/>
  <c r="A51" i="13"/>
  <c r="B51" i="13"/>
  <c r="A52" i="13"/>
  <c r="B52" i="13"/>
  <c r="A53" i="13"/>
  <c r="B53" i="13"/>
  <c r="A54" i="13"/>
  <c r="B54" i="13"/>
  <c r="A55" i="13"/>
  <c r="B55" i="13"/>
  <c r="A56" i="13"/>
  <c r="B56" i="13"/>
  <c r="A57" i="13"/>
  <c r="B57" i="13"/>
  <c r="A58" i="13"/>
  <c r="B15" i="13"/>
  <c r="A15" i="13"/>
  <c r="A16" i="14"/>
  <c r="B16" i="14"/>
  <c r="A17" i="14"/>
  <c r="B17" i="14"/>
  <c r="A18" i="14"/>
  <c r="B18" i="14"/>
  <c r="A19" i="14"/>
  <c r="B19" i="14"/>
  <c r="A20" i="14"/>
  <c r="B20" i="14"/>
  <c r="A21" i="14"/>
  <c r="B21" i="14"/>
  <c r="A22" i="14"/>
  <c r="B22" i="14"/>
  <c r="A23" i="14"/>
  <c r="B23" i="14"/>
  <c r="A24" i="14"/>
  <c r="B24" i="14"/>
  <c r="A25" i="14"/>
  <c r="B25" i="14"/>
  <c r="A26" i="14"/>
  <c r="B26" i="14"/>
  <c r="A27" i="14"/>
  <c r="B27" i="14"/>
  <c r="A28" i="14"/>
  <c r="B28" i="14"/>
  <c r="A29" i="14"/>
  <c r="B29" i="14"/>
  <c r="A30" i="14"/>
  <c r="B30" i="14"/>
  <c r="A31" i="14"/>
  <c r="B31" i="14"/>
  <c r="A32" i="14"/>
  <c r="B32" i="14"/>
  <c r="A33" i="14"/>
  <c r="B33" i="14"/>
  <c r="A34" i="14"/>
  <c r="B34" i="14"/>
  <c r="A35" i="14"/>
  <c r="B35" i="14"/>
  <c r="A36" i="14"/>
  <c r="B36" i="14"/>
  <c r="A37" i="14"/>
  <c r="B37" i="14"/>
  <c r="A38" i="14"/>
  <c r="B38" i="14"/>
  <c r="A39" i="14"/>
  <c r="B39" i="14"/>
  <c r="A40" i="14"/>
  <c r="B40" i="14"/>
  <c r="A41" i="14"/>
  <c r="B41" i="14"/>
  <c r="A42" i="14"/>
  <c r="B42" i="14"/>
  <c r="A43" i="14"/>
  <c r="B43" i="14"/>
  <c r="A44" i="14"/>
  <c r="B44" i="14"/>
  <c r="A45" i="14"/>
  <c r="B45" i="14"/>
  <c r="A46" i="14"/>
  <c r="B46" i="14"/>
  <c r="A47" i="14"/>
  <c r="B47" i="14"/>
  <c r="A48" i="14"/>
  <c r="B48" i="14"/>
  <c r="A49" i="14"/>
  <c r="B49" i="14"/>
  <c r="A50" i="14"/>
  <c r="B50" i="14"/>
  <c r="A51" i="14"/>
  <c r="B51" i="14"/>
  <c r="A52" i="14"/>
  <c r="B52" i="14"/>
  <c r="A53" i="14"/>
  <c r="B53" i="14"/>
  <c r="A54" i="14"/>
  <c r="B54" i="14"/>
  <c r="A55" i="14"/>
  <c r="B55" i="14"/>
  <c r="A56" i="14"/>
  <c r="B56" i="14"/>
  <c r="A57" i="14"/>
  <c r="B57" i="14"/>
  <c r="A58" i="14"/>
  <c r="B58" i="14"/>
  <c r="B15" i="14"/>
  <c r="A15" i="14"/>
  <c r="A16" i="15"/>
  <c r="B16" i="15"/>
  <c r="A17" i="15"/>
  <c r="B17" i="15"/>
  <c r="A18" i="15"/>
  <c r="B18" i="15"/>
  <c r="A19" i="15"/>
  <c r="B19" i="15"/>
  <c r="A20" i="15"/>
  <c r="B20" i="15"/>
  <c r="A21" i="15"/>
  <c r="B21" i="15"/>
  <c r="A22" i="15"/>
  <c r="B22" i="15"/>
  <c r="A23" i="15"/>
  <c r="B23" i="15"/>
  <c r="A24" i="15"/>
  <c r="B24" i="15"/>
  <c r="A25" i="15"/>
  <c r="B25" i="15"/>
  <c r="A26" i="15"/>
  <c r="B26" i="15"/>
  <c r="A27" i="15"/>
  <c r="B27" i="15"/>
  <c r="A28" i="15"/>
  <c r="B28" i="15"/>
  <c r="A29" i="15"/>
  <c r="B29" i="15"/>
  <c r="A30" i="15"/>
  <c r="B30" i="15"/>
  <c r="A31" i="15"/>
  <c r="B31" i="15"/>
  <c r="A32" i="15"/>
  <c r="B32" i="15"/>
  <c r="A33" i="15"/>
  <c r="B33" i="15"/>
  <c r="A34" i="15"/>
  <c r="B34" i="15"/>
  <c r="A35" i="15"/>
  <c r="B35" i="15"/>
  <c r="A36" i="15"/>
  <c r="B36" i="15"/>
  <c r="A37" i="15"/>
  <c r="B37" i="15"/>
  <c r="A38" i="15"/>
  <c r="B38" i="15"/>
  <c r="A39" i="15"/>
  <c r="B39" i="15"/>
  <c r="A40" i="15"/>
  <c r="B40" i="15"/>
  <c r="A41" i="15"/>
  <c r="B41" i="15"/>
  <c r="A42" i="15"/>
  <c r="B42" i="15"/>
  <c r="A43" i="15"/>
  <c r="B43" i="15"/>
  <c r="A44" i="15"/>
  <c r="B44" i="15"/>
  <c r="A45" i="15"/>
  <c r="B45" i="15"/>
  <c r="A46" i="15"/>
  <c r="B46" i="15"/>
  <c r="A47" i="15"/>
  <c r="B47" i="15"/>
  <c r="A48" i="15"/>
  <c r="B48" i="15"/>
  <c r="A49" i="15"/>
  <c r="B49" i="15"/>
  <c r="A50" i="15"/>
  <c r="B50" i="15"/>
  <c r="A51" i="15"/>
  <c r="B51" i="15"/>
  <c r="A52" i="15"/>
  <c r="B52" i="15"/>
  <c r="A53" i="15"/>
  <c r="B53" i="15"/>
  <c r="A54" i="15"/>
  <c r="B54" i="15"/>
  <c r="A55" i="15"/>
  <c r="B55" i="15"/>
  <c r="A56" i="15"/>
  <c r="B56" i="15"/>
  <c r="A57" i="15"/>
  <c r="B57" i="15"/>
  <c r="A58" i="15"/>
  <c r="B58" i="15"/>
  <c r="B15" i="15"/>
  <c r="A15" i="15"/>
  <c r="A16" i="16"/>
  <c r="B16" i="16"/>
  <c r="A17" i="16"/>
  <c r="B17" i="16"/>
  <c r="A18" i="16"/>
  <c r="B18" i="16"/>
  <c r="A19" i="16"/>
  <c r="B19" i="16"/>
  <c r="A20" i="16"/>
  <c r="B20" i="16"/>
  <c r="A21" i="16"/>
  <c r="B21" i="16"/>
  <c r="A22" i="16"/>
  <c r="B22" i="16"/>
  <c r="A23" i="16"/>
  <c r="B23" i="16"/>
  <c r="A24" i="16"/>
  <c r="B24" i="16"/>
  <c r="A25" i="16"/>
  <c r="B25" i="16"/>
  <c r="A26" i="16"/>
  <c r="B26" i="16"/>
  <c r="A27" i="16"/>
  <c r="B27" i="16"/>
  <c r="A28" i="16"/>
  <c r="B28" i="16"/>
  <c r="A29" i="16"/>
  <c r="B29" i="16"/>
  <c r="A30" i="16"/>
  <c r="B30" i="16"/>
  <c r="A31" i="16"/>
  <c r="B31" i="16"/>
  <c r="A32" i="16"/>
  <c r="B32" i="16"/>
  <c r="A33" i="16"/>
  <c r="B33" i="16"/>
  <c r="A34" i="16"/>
  <c r="B34" i="16"/>
  <c r="A35" i="16"/>
  <c r="B35" i="16"/>
  <c r="A36" i="16"/>
  <c r="B36" i="16"/>
  <c r="A37" i="16"/>
  <c r="B37" i="16"/>
  <c r="A38" i="16"/>
  <c r="B38" i="16"/>
  <c r="A39" i="16"/>
  <c r="B39" i="16"/>
  <c r="A40" i="16"/>
  <c r="B40" i="16"/>
  <c r="A41" i="16"/>
  <c r="B41" i="16"/>
  <c r="A42" i="16"/>
  <c r="B42" i="16"/>
  <c r="A43" i="16"/>
  <c r="B43" i="16"/>
  <c r="A44" i="16"/>
  <c r="B44" i="16"/>
  <c r="A45" i="16"/>
  <c r="B45" i="16"/>
  <c r="A46" i="16"/>
  <c r="B46" i="16"/>
  <c r="A47" i="16"/>
  <c r="B47" i="16"/>
  <c r="A48" i="16"/>
  <c r="B48" i="16"/>
  <c r="A49" i="16"/>
  <c r="B49" i="16"/>
  <c r="A50" i="16"/>
  <c r="B50" i="16"/>
  <c r="A51" i="16"/>
  <c r="B51" i="16"/>
  <c r="A52" i="16"/>
  <c r="B52" i="16"/>
  <c r="A53" i="16"/>
  <c r="B53" i="16"/>
  <c r="A54" i="16"/>
  <c r="B54" i="16"/>
  <c r="A55" i="16"/>
  <c r="B55" i="16"/>
  <c r="A56" i="16"/>
  <c r="B56" i="16"/>
  <c r="A57" i="16"/>
  <c r="B57" i="16"/>
  <c r="A58" i="16"/>
  <c r="B58" i="16"/>
  <c r="B15" i="16"/>
  <c r="A15" i="16"/>
  <c r="A16" i="17"/>
  <c r="B16" i="17"/>
  <c r="A17" i="17"/>
  <c r="B17" i="17"/>
  <c r="A18" i="17"/>
  <c r="B18" i="17"/>
  <c r="A19" i="17"/>
  <c r="B19" i="17"/>
  <c r="A20" i="17"/>
  <c r="B20" i="17"/>
  <c r="A21" i="17"/>
  <c r="B21" i="17"/>
  <c r="A22" i="17"/>
  <c r="B22" i="17"/>
  <c r="A23" i="17"/>
  <c r="B23" i="17"/>
  <c r="A24" i="17"/>
  <c r="B24" i="17"/>
  <c r="A25" i="17"/>
  <c r="B25" i="17"/>
  <c r="A26" i="17"/>
  <c r="B26" i="17"/>
  <c r="A27" i="17"/>
  <c r="B27" i="17"/>
  <c r="A28" i="17"/>
  <c r="B28" i="17"/>
  <c r="A29" i="17"/>
  <c r="B29" i="17"/>
  <c r="A30" i="17"/>
  <c r="B30" i="17"/>
  <c r="A31" i="17"/>
  <c r="B31" i="17"/>
  <c r="A32" i="17"/>
  <c r="B32" i="17"/>
  <c r="A33" i="17"/>
  <c r="B33" i="17"/>
  <c r="A34" i="17"/>
  <c r="B34" i="17"/>
  <c r="A35" i="17"/>
  <c r="B35" i="17"/>
  <c r="A36" i="17"/>
  <c r="B36" i="17"/>
  <c r="A37" i="17"/>
  <c r="B37" i="17"/>
  <c r="A38" i="17"/>
  <c r="B38" i="17"/>
  <c r="A39" i="17"/>
  <c r="B39" i="17"/>
  <c r="A40" i="17"/>
  <c r="B40" i="17"/>
  <c r="A41" i="17"/>
  <c r="B41" i="17"/>
  <c r="A42" i="17"/>
  <c r="B42" i="17"/>
  <c r="A43" i="17"/>
  <c r="B43" i="17"/>
  <c r="A44" i="17"/>
  <c r="B44" i="17"/>
  <c r="A45" i="17"/>
  <c r="B45" i="17"/>
  <c r="A46" i="17"/>
  <c r="B46" i="17"/>
  <c r="A47" i="17"/>
  <c r="B47" i="17"/>
  <c r="A48" i="17"/>
  <c r="B48" i="17"/>
  <c r="A49" i="17"/>
  <c r="B49" i="17"/>
  <c r="A50" i="17"/>
  <c r="B50" i="17"/>
  <c r="A51" i="17"/>
  <c r="B51" i="17"/>
  <c r="A52" i="17"/>
  <c r="B52" i="17"/>
  <c r="A53" i="17"/>
  <c r="B53" i="17"/>
  <c r="A54" i="17"/>
  <c r="B54" i="17"/>
  <c r="A55" i="17"/>
  <c r="B55" i="17"/>
  <c r="A56" i="17"/>
  <c r="B56" i="17"/>
  <c r="A57" i="17"/>
  <c r="B57" i="17"/>
  <c r="A58" i="17"/>
  <c r="B58" i="17"/>
  <c r="B15" i="17"/>
  <c r="A15" i="17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15" i="4"/>
  <c r="A55" i="4"/>
  <c r="A56" i="4"/>
  <c r="A57" i="4"/>
  <c r="A58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C6" i="4"/>
  <c r="C6" i="17"/>
  <c r="C6" i="16"/>
  <c r="C6" i="15"/>
  <c r="C6" i="14"/>
  <c r="C6" i="13"/>
  <c r="C66" i="13"/>
  <c r="C66" i="14"/>
  <c r="C66" i="15"/>
  <c r="C66" i="16"/>
  <c r="C66" i="17"/>
  <c r="C66" i="4"/>
  <c r="F21" i="3"/>
  <c r="B63" i="16"/>
  <c r="B62" i="16"/>
  <c r="B61" i="16"/>
  <c r="B60" i="16"/>
  <c r="B59" i="16"/>
  <c r="B63" i="17"/>
  <c r="B62" i="17"/>
  <c r="B61" i="17"/>
  <c r="B60" i="17"/>
  <c r="B59" i="17"/>
  <c r="B59" i="4"/>
  <c r="B61" i="4"/>
  <c r="B62" i="4"/>
  <c r="B63" i="4"/>
  <c r="B60" i="4"/>
  <c r="C60" i="13"/>
  <c r="C61" i="13"/>
  <c r="C62" i="13"/>
  <c r="C63" i="13"/>
  <c r="C59" i="13"/>
  <c r="C60" i="14"/>
  <c r="C61" i="14"/>
  <c r="C62" i="14"/>
  <c r="C63" i="14"/>
  <c r="C59" i="14"/>
  <c r="C60" i="15"/>
  <c r="C61" i="15"/>
  <c r="C62" i="15"/>
  <c r="C63" i="15"/>
  <c r="C59" i="15"/>
  <c r="C60" i="16"/>
  <c r="C61" i="16"/>
  <c r="C62" i="16"/>
  <c r="C63" i="16"/>
  <c r="C59" i="16"/>
  <c r="C60" i="17"/>
  <c r="C61" i="17"/>
  <c r="C62" i="17"/>
  <c r="C63" i="17"/>
  <c r="C59" i="17"/>
  <c r="C60" i="4"/>
  <c r="C61" i="4"/>
  <c r="C62" i="4"/>
  <c r="C63" i="4"/>
  <c r="C59" i="4"/>
  <c r="B60" i="15" l="1"/>
  <c r="B61" i="15"/>
  <c r="B62" i="15"/>
  <c r="B63" i="15"/>
  <c r="J67" i="17" l="1"/>
  <c r="G67" i="17"/>
  <c r="J66" i="17"/>
  <c r="J68" i="17" s="1"/>
  <c r="F65" i="17"/>
  <c r="E65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5" i="17"/>
  <c r="C4" i="17"/>
  <c r="J67" i="16"/>
  <c r="G67" i="16"/>
  <c r="J66" i="16"/>
  <c r="F65" i="16"/>
  <c r="F68" i="16" s="1"/>
  <c r="E65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5" i="16"/>
  <c r="C4" i="16"/>
  <c r="J67" i="15"/>
  <c r="G67" i="15"/>
  <c r="J66" i="15"/>
  <c r="F65" i="15"/>
  <c r="F68" i="15" s="1"/>
  <c r="E65" i="15"/>
  <c r="B59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5" i="15"/>
  <c r="C4" i="15"/>
  <c r="J67" i="14"/>
  <c r="G67" i="14"/>
  <c r="J66" i="14"/>
  <c r="F65" i="14"/>
  <c r="E65" i="14"/>
  <c r="B63" i="14"/>
  <c r="B62" i="14"/>
  <c r="B61" i="14"/>
  <c r="B60" i="14"/>
  <c r="B59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5" i="14"/>
  <c r="C4" i="14"/>
  <c r="J67" i="13"/>
  <c r="G67" i="13"/>
  <c r="J66" i="13"/>
  <c r="B26" i="3" s="1"/>
  <c r="F65" i="13"/>
  <c r="F68" i="13" s="1"/>
  <c r="E65" i="13"/>
  <c r="B63" i="13"/>
  <c r="B62" i="13"/>
  <c r="B61" i="13"/>
  <c r="B60" i="13"/>
  <c r="B59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5" i="13"/>
  <c r="C4" i="13"/>
  <c r="E20" i="12"/>
  <c r="C7" i="12"/>
  <c r="C5" i="12"/>
  <c r="C4" i="12"/>
  <c r="C3" i="12"/>
  <c r="C5" i="4"/>
  <c r="C4" i="4"/>
  <c r="G16" i="4"/>
  <c r="D16" i="17" s="1"/>
  <c r="G16" i="17" s="1"/>
  <c r="D16" i="16" s="1"/>
  <c r="G16" i="16" s="1"/>
  <c r="D16" i="15" s="1"/>
  <c r="G16" i="15" s="1"/>
  <c r="D16" i="14" s="1"/>
  <c r="G16" i="14" s="1"/>
  <c r="D16" i="13" s="1"/>
  <c r="G16" i="13" s="1"/>
  <c r="G17" i="4"/>
  <c r="D17" i="17" s="1"/>
  <c r="G17" i="17" s="1"/>
  <c r="D17" i="16" s="1"/>
  <c r="G17" i="16" s="1"/>
  <c r="D17" i="15" s="1"/>
  <c r="G17" i="15" s="1"/>
  <c r="D17" i="14" s="1"/>
  <c r="G17" i="14" s="1"/>
  <c r="D17" i="13" s="1"/>
  <c r="G17" i="13" s="1"/>
  <c r="G18" i="4"/>
  <c r="D18" i="17" s="1"/>
  <c r="G18" i="17" s="1"/>
  <c r="D18" i="16" s="1"/>
  <c r="G18" i="16" s="1"/>
  <c r="D18" i="15" s="1"/>
  <c r="G18" i="15" s="1"/>
  <c r="D18" i="14" s="1"/>
  <c r="G18" i="14" s="1"/>
  <c r="D18" i="13" s="1"/>
  <c r="G18" i="13" s="1"/>
  <c r="G19" i="4"/>
  <c r="D19" i="17" s="1"/>
  <c r="G19" i="17" s="1"/>
  <c r="D19" i="16" s="1"/>
  <c r="G19" i="16" s="1"/>
  <c r="D19" i="15" s="1"/>
  <c r="G19" i="15" s="1"/>
  <c r="D19" i="14" s="1"/>
  <c r="G19" i="14" s="1"/>
  <c r="D19" i="13" s="1"/>
  <c r="G19" i="13" s="1"/>
  <c r="G20" i="4"/>
  <c r="D20" i="17" s="1"/>
  <c r="G20" i="17" s="1"/>
  <c r="D20" i="16" s="1"/>
  <c r="G20" i="16" s="1"/>
  <c r="D20" i="15" s="1"/>
  <c r="G20" i="15" s="1"/>
  <c r="D20" i="14" s="1"/>
  <c r="G20" i="14" s="1"/>
  <c r="D20" i="13" s="1"/>
  <c r="G20" i="13" s="1"/>
  <c r="G21" i="4"/>
  <c r="D21" i="17" s="1"/>
  <c r="G21" i="17" s="1"/>
  <c r="D21" i="16" s="1"/>
  <c r="G21" i="16" s="1"/>
  <c r="D21" i="15" s="1"/>
  <c r="G21" i="15" s="1"/>
  <c r="D21" i="14" s="1"/>
  <c r="G21" i="14" s="1"/>
  <c r="D21" i="13" s="1"/>
  <c r="G21" i="13" s="1"/>
  <c r="G22" i="4"/>
  <c r="D22" i="17" s="1"/>
  <c r="G22" i="17" s="1"/>
  <c r="D22" i="16" s="1"/>
  <c r="G22" i="16" s="1"/>
  <c r="D22" i="15" s="1"/>
  <c r="G22" i="15" s="1"/>
  <c r="D22" i="14" s="1"/>
  <c r="G22" i="14" s="1"/>
  <c r="D22" i="13" s="1"/>
  <c r="G22" i="13" s="1"/>
  <c r="G23" i="4"/>
  <c r="D23" i="17" s="1"/>
  <c r="G23" i="17" s="1"/>
  <c r="D23" i="16" s="1"/>
  <c r="G23" i="16" s="1"/>
  <c r="D23" i="15" s="1"/>
  <c r="G23" i="15" s="1"/>
  <c r="D23" i="14" s="1"/>
  <c r="G23" i="14" s="1"/>
  <c r="D23" i="13" s="1"/>
  <c r="G23" i="13" s="1"/>
  <c r="G24" i="4"/>
  <c r="D24" i="17" s="1"/>
  <c r="G24" i="17" s="1"/>
  <c r="D24" i="16" s="1"/>
  <c r="G24" i="16" s="1"/>
  <c r="D24" i="15" s="1"/>
  <c r="G24" i="15" s="1"/>
  <c r="D24" i="14" s="1"/>
  <c r="G24" i="14" s="1"/>
  <c r="D24" i="13" s="1"/>
  <c r="G24" i="13" s="1"/>
  <c r="G25" i="4"/>
  <c r="D25" i="17" s="1"/>
  <c r="G25" i="17" s="1"/>
  <c r="D25" i="16" s="1"/>
  <c r="G25" i="16" s="1"/>
  <c r="D25" i="15" s="1"/>
  <c r="G25" i="15" s="1"/>
  <c r="G26" i="4"/>
  <c r="D26" i="17" s="1"/>
  <c r="G26" i="17" s="1"/>
  <c r="D26" i="16" s="1"/>
  <c r="G26" i="16" s="1"/>
  <c r="D26" i="15" s="1"/>
  <c r="G26" i="15" s="1"/>
  <c r="D26" i="14" s="1"/>
  <c r="G26" i="14" s="1"/>
  <c r="D26" i="13" s="1"/>
  <c r="G26" i="13" s="1"/>
  <c r="G27" i="4"/>
  <c r="D27" i="17" s="1"/>
  <c r="G28" i="4"/>
  <c r="D28" i="17" s="1"/>
  <c r="G28" i="17" s="1"/>
  <c r="D28" i="16" s="1"/>
  <c r="G28" i="16" s="1"/>
  <c r="D28" i="15" s="1"/>
  <c r="G28" i="15" s="1"/>
  <c r="D28" i="14" s="1"/>
  <c r="G28" i="14" s="1"/>
  <c r="D28" i="13" s="1"/>
  <c r="G28" i="13" s="1"/>
  <c r="G29" i="4"/>
  <c r="D29" i="17" s="1"/>
  <c r="G29" i="17" s="1"/>
  <c r="D29" i="16" s="1"/>
  <c r="G29" i="16" s="1"/>
  <c r="D29" i="15" s="1"/>
  <c r="G29" i="15" s="1"/>
  <c r="D29" i="14" s="1"/>
  <c r="G29" i="14" s="1"/>
  <c r="D29" i="13" s="1"/>
  <c r="G29" i="13" s="1"/>
  <c r="G30" i="4"/>
  <c r="D30" i="17" s="1"/>
  <c r="G30" i="17" s="1"/>
  <c r="D30" i="16" s="1"/>
  <c r="G30" i="16" s="1"/>
  <c r="G31" i="4"/>
  <c r="D31" i="17" s="1"/>
  <c r="G31" i="17" s="1"/>
  <c r="D31" i="16" s="1"/>
  <c r="G31" i="16" s="1"/>
  <c r="G32" i="4"/>
  <c r="D32" i="17" s="1"/>
  <c r="G32" i="17" s="1"/>
  <c r="D32" i="16" s="1"/>
  <c r="G32" i="16" s="1"/>
  <c r="D32" i="15" s="1"/>
  <c r="G32" i="15" s="1"/>
  <c r="D32" i="14" s="1"/>
  <c r="G32" i="14" s="1"/>
  <c r="D32" i="13" s="1"/>
  <c r="G32" i="13" s="1"/>
  <c r="G33" i="4"/>
  <c r="D33" i="17" s="1"/>
  <c r="G33" i="17" s="1"/>
  <c r="D33" i="16" s="1"/>
  <c r="G33" i="16" s="1"/>
  <c r="D33" i="15" s="1"/>
  <c r="G33" i="15" s="1"/>
  <c r="D33" i="14" s="1"/>
  <c r="G33" i="14" s="1"/>
  <c r="D33" i="13" s="1"/>
  <c r="G33" i="13" s="1"/>
  <c r="G34" i="4"/>
  <c r="D34" i="17" s="1"/>
  <c r="G34" i="17" s="1"/>
  <c r="D34" i="16" s="1"/>
  <c r="G34" i="16" s="1"/>
  <c r="D34" i="15" s="1"/>
  <c r="G34" i="15" s="1"/>
  <c r="D34" i="14" s="1"/>
  <c r="G34" i="14" s="1"/>
  <c r="D34" i="13" s="1"/>
  <c r="G34" i="13" s="1"/>
  <c r="G35" i="4"/>
  <c r="D35" i="17" s="1"/>
  <c r="G35" i="17" s="1"/>
  <c r="D35" i="16" s="1"/>
  <c r="G35" i="16" s="1"/>
  <c r="D35" i="15" s="1"/>
  <c r="G35" i="15" s="1"/>
  <c r="D35" i="14" s="1"/>
  <c r="G35" i="14" s="1"/>
  <c r="D35" i="13" s="1"/>
  <c r="G35" i="13" s="1"/>
  <c r="G36" i="4"/>
  <c r="D36" i="17" s="1"/>
  <c r="G36" i="17" s="1"/>
  <c r="D36" i="16" s="1"/>
  <c r="G36" i="16" s="1"/>
  <c r="D36" i="15" s="1"/>
  <c r="G36" i="15" s="1"/>
  <c r="D36" i="14" s="1"/>
  <c r="G36" i="14" s="1"/>
  <c r="D36" i="13" s="1"/>
  <c r="G36" i="13" s="1"/>
  <c r="G37" i="4"/>
  <c r="D37" i="17" s="1"/>
  <c r="G37" i="17" s="1"/>
  <c r="G38" i="4"/>
  <c r="D38" i="17" s="1"/>
  <c r="G38" i="17" s="1"/>
  <c r="D38" i="16" s="1"/>
  <c r="G38" i="16" s="1"/>
  <c r="G39" i="4"/>
  <c r="D39" i="17" s="1"/>
  <c r="G39" i="17" s="1"/>
  <c r="D39" i="16" s="1"/>
  <c r="G39" i="16" s="1"/>
  <c r="D39" i="15" s="1"/>
  <c r="G39" i="15" s="1"/>
  <c r="D39" i="14" s="1"/>
  <c r="G39" i="14" s="1"/>
  <c r="D39" i="13" s="1"/>
  <c r="G39" i="13" s="1"/>
  <c r="G40" i="4"/>
  <c r="D40" i="17" s="1"/>
  <c r="G40" i="17" s="1"/>
  <c r="D40" i="16" s="1"/>
  <c r="G40" i="16" s="1"/>
  <c r="D40" i="15" s="1"/>
  <c r="G40" i="15" s="1"/>
  <c r="D40" i="14" s="1"/>
  <c r="G40" i="14" s="1"/>
  <c r="D40" i="13" s="1"/>
  <c r="G40" i="13" s="1"/>
  <c r="G41" i="4"/>
  <c r="D41" i="17" s="1"/>
  <c r="G41" i="17" s="1"/>
  <c r="D41" i="16" s="1"/>
  <c r="G41" i="16" s="1"/>
  <c r="D41" i="15" s="1"/>
  <c r="G41" i="15" s="1"/>
  <c r="D41" i="14" s="1"/>
  <c r="G41" i="14" s="1"/>
  <c r="D41" i="13" s="1"/>
  <c r="G41" i="13" s="1"/>
  <c r="G42" i="4"/>
  <c r="D42" i="17" s="1"/>
  <c r="G42" i="17" s="1"/>
  <c r="D42" i="16" s="1"/>
  <c r="G42" i="16" s="1"/>
  <c r="D42" i="15" s="1"/>
  <c r="G42" i="15" s="1"/>
  <c r="D42" i="14" s="1"/>
  <c r="G42" i="14" s="1"/>
  <c r="D42" i="13" s="1"/>
  <c r="G42" i="13" s="1"/>
  <c r="G43" i="4"/>
  <c r="D43" i="17" s="1"/>
  <c r="G43" i="17" s="1"/>
  <c r="D43" i="16" s="1"/>
  <c r="G43" i="16" s="1"/>
  <c r="D43" i="15" s="1"/>
  <c r="G43" i="15" s="1"/>
  <c r="G44" i="4"/>
  <c r="D44" i="17" s="1"/>
  <c r="G44" i="17" s="1"/>
  <c r="D44" i="16" s="1"/>
  <c r="G44" i="16" s="1"/>
  <c r="D44" i="15" s="1"/>
  <c r="G44" i="15" s="1"/>
  <c r="D44" i="14" s="1"/>
  <c r="G44" i="14" s="1"/>
  <c r="D44" i="13" s="1"/>
  <c r="G44" i="13" s="1"/>
  <c r="G45" i="4"/>
  <c r="D45" i="17" s="1"/>
  <c r="G45" i="17" s="1"/>
  <c r="D45" i="16" s="1"/>
  <c r="G45" i="16" s="1"/>
  <c r="D45" i="15" s="1"/>
  <c r="G45" i="15" s="1"/>
  <c r="D45" i="14" s="1"/>
  <c r="G45" i="14" s="1"/>
  <c r="D45" i="13" s="1"/>
  <c r="G45" i="13" s="1"/>
  <c r="G46" i="4"/>
  <c r="D46" i="17" s="1"/>
  <c r="G46" i="17" s="1"/>
  <c r="D46" i="16" s="1"/>
  <c r="G46" i="16" s="1"/>
  <c r="G47" i="4"/>
  <c r="D47" i="17" s="1"/>
  <c r="G47" i="17" s="1"/>
  <c r="D47" i="16" s="1"/>
  <c r="G47" i="16" s="1"/>
  <c r="D47" i="15" s="1"/>
  <c r="G47" i="15" s="1"/>
  <c r="D47" i="14" s="1"/>
  <c r="G47" i="14" s="1"/>
  <c r="D47" i="13" s="1"/>
  <c r="G47" i="13" s="1"/>
  <c r="G48" i="4"/>
  <c r="D48" i="17" s="1"/>
  <c r="G48" i="17" s="1"/>
  <c r="D48" i="16" s="1"/>
  <c r="G48" i="16" s="1"/>
  <c r="D48" i="15" s="1"/>
  <c r="G48" i="15" s="1"/>
  <c r="D48" i="14" s="1"/>
  <c r="G48" i="14" s="1"/>
  <c r="D48" i="13" s="1"/>
  <c r="G48" i="13" s="1"/>
  <c r="G49" i="4"/>
  <c r="D49" i="17" s="1"/>
  <c r="G49" i="17" s="1"/>
  <c r="G50" i="4"/>
  <c r="D50" i="17" s="1"/>
  <c r="G50" i="17" s="1"/>
  <c r="D50" i="16" s="1"/>
  <c r="G50" i="16" s="1"/>
  <c r="D50" i="15" s="1"/>
  <c r="G50" i="15" s="1"/>
  <c r="D50" i="14" s="1"/>
  <c r="G50" i="14" s="1"/>
  <c r="D50" i="13" s="1"/>
  <c r="G50" i="13" s="1"/>
  <c r="G51" i="4"/>
  <c r="D51" i="17" s="1"/>
  <c r="G51" i="17" s="1"/>
  <c r="D51" i="16" s="1"/>
  <c r="G51" i="16" s="1"/>
  <c r="D51" i="15" s="1"/>
  <c r="G51" i="15" s="1"/>
  <c r="D51" i="14" s="1"/>
  <c r="G51" i="14" s="1"/>
  <c r="D51" i="13" s="1"/>
  <c r="G51" i="13" s="1"/>
  <c r="G52" i="4"/>
  <c r="D52" i="17" s="1"/>
  <c r="G52" i="17" s="1"/>
  <c r="D52" i="16" s="1"/>
  <c r="G52" i="16" s="1"/>
  <c r="D52" i="15" s="1"/>
  <c r="G52" i="15" s="1"/>
  <c r="D52" i="14" s="1"/>
  <c r="G52" i="14" s="1"/>
  <c r="D52" i="13" s="1"/>
  <c r="G52" i="13" s="1"/>
  <c r="G53" i="4"/>
  <c r="D53" i="17" s="1"/>
  <c r="G53" i="17" s="1"/>
  <c r="D53" i="16" s="1"/>
  <c r="G53" i="16" s="1"/>
  <c r="D53" i="15" s="1"/>
  <c r="G53" i="15" s="1"/>
  <c r="D53" i="14" s="1"/>
  <c r="G53" i="14" s="1"/>
  <c r="D53" i="13" s="1"/>
  <c r="G53" i="13" s="1"/>
  <c r="G59" i="4"/>
  <c r="D59" i="17" s="1"/>
  <c r="G59" i="17" s="1"/>
  <c r="G60" i="4"/>
  <c r="G61" i="4"/>
  <c r="G62" i="4"/>
  <c r="G63" i="4"/>
  <c r="G67" i="4"/>
  <c r="C16" i="4"/>
  <c r="H16" i="4" s="1"/>
  <c r="C17" i="4"/>
  <c r="I17" i="4" s="1"/>
  <c r="C18" i="4"/>
  <c r="C19" i="4"/>
  <c r="C20" i="4"/>
  <c r="C21" i="4"/>
  <c r="C22" i="4"/>
  <c r="C23" i="4"/>
  <c r="C24" i="4"/>
  <c r="C25" i="4"/>
  <c r="H25" i="4" s="1"/>
  <c r="C26" i="4"/>
  <c r="I26" i="4" s="1"/>
  <c r="C27" i="4"/>
  <c r="H27" i="4" s="1"/>
  <c r="C28" i="4"/>
  <c r="I28" i="4" s="1"/>
  <c r="C29" i="4"/>
  <c r="H29" i="4" s="1"/>
  <c r="C30" i="4"/>
  <c r="C31" i="4"/>
  <c r="C32" i="4"/>
  <c r="C33" i="4"/>
  <c r="C34" i="4"/>
  <c r="C35" i="4"/>
  <c r="C36" i="4"/>
  <c r="C37" i="4"/>
  <c r="C38" i="4"/>
  <c r="H38" i="4" s="1"/>
  <c r="C39" i="4"/>
  <c r="I39" i="4" s="1"/>
  <c r="C40" i="4"/>
  <c r="I40" i="4" s="1"/>
  <c r="C41" i="4"/>
  <c r="H41" i="4" s="1"/>
  <c r="C42" i="4"/>
  <c r="C43" i="4"/>
  <c r="C44" i="4"/>
  <c r="C45" i="4"/>
  <c r="C46" i="4"/>
  <c r="C47" i="4"/>
  <c r="C48" i="4"/>
  <c r="C49" i="4"/>
  <c r="C50" i="4"/>
  <c r="I50" i="4" s="1"/>
  <c r="C51" i="4"/>
  <c r="I51" i="4" s="1"/>
  <c r="C52" i="4"/>
  <c r="H52" i="4" s="1"/>
  <c r="C53" i="4"/>
  <c r="H53" i="4" s="1"/>
  <c r="C15" i="4"/>
  <c r="F65" i="4"/>
  <c r="F68" i="4" s="1"/>
  <c r="E65" i="4"/>
  <c r="D65" i="4"/>
  <c r="D17" i="3"/>
  <c r="D15" i="3"/>
  <c r="D13" i="3"/>
  <c r="D3" i="3"/>
  <c r="J66" i="4"/>
  <c r="J68" i="16" l="1"/>
  <c r="J68" i="15"/>
  <c r="H19" i="4"/>
  <c r="H31" i="4"/>
  <c r="H26" i="13"/>
  <c r="H49" i="4"/>
  <c r="H21" i="4"/>
  <c r="I42" i="4"/>
  <c r="H37" i="4"/>
  <c r="I48" i="4"/>
  <c r="H20" i="13"/>
  <c r="G65" i="4"/>
  <c r="H25" i="15"/>
  <c r="D25" i="14"/>
  <c r="G25" i="14" s="1"/>
  <c r="D25" i="13" s="1"/>
  <c r="G25" i="13" s="1"/>
  <c r="I25" i="13" s="1"/>
  <c r="H46" i="16"/>
  <c r="D46" i="15"/>
  <c r="G46" i="15" s="1"/>
  <c r="D46" i="14" s="1"/>
  <c r="G46" i="14" s="1"/>
  <c r="D46" i="13" s="1"/>
  <c r="G46" i="13" s="1"/>
  <c r="I46" i="13" s="1"/>
  <c r="H38" i="16"/>
  <c r="D38" i="15"/>
  <c r="G38" i="15" s="1"/>
  <c r="D38" i="14" s="1"/>
  <c r="G38" i="14" s="1"/>
  <c r="D38" i="13" s="1"/>
  <c r="G38" i="13" s="1"/>
  <c r="I38" i="13" s="1"/>
  <c r="H43" i="15"/>
  <c r="D43" i="14"/>
  <c r="G43" i="14" s="1"/>
  <c r="D43" i="13" s="1"/>
  <c r="G43" i="13" s="1"/>
  <c r="I43" i="13" s="1"/>
  <c r="H31" i="16"/>
  <c r="D31" i="15"/>
  <c r="G31" i="15" s="1"/>
  <c r="D31" i="14" s="1"/>
  <c r="G31" i="14" s="1"/>
  <c r="D31" i="13" s="1"/>
  <c r="G31" i="13" s="1"/>
  <c r="H31" i="13" s="1"/>
  <c r="D59" i="16"/>
  <c r="G59" i="16" s="1"/>
  <c r="I59" i="17"/>
  <c r="H30" i="16"/>
  <c r="D30" i="15"/>
  <c r="G30" i="15" s="1"/>
  <c r="D30" i="14" s="1"/>
  <c r="G30" i="14" s="1"/>
  <c r="D30" i="13" s="1"/>
  <c r="G30" i="13" s="1"/>
  <c r="H30" i="13" s="1"/>
  <c r="I17" i="13"/>
  <c r="I23" i="13"/>
  <c r="I29" i="13"/>
  <c r="I35" i="13"/>
  <c r="I41" i="13"/>
  <c r="I53" i="13"/>
  <c r="I35" i="15"/>
  <c r="I47" i="15"/>
  <c r="I63" i="4"/>
  <c r="D63" i="17"/>
  <c r="G63" i="17" s="1"/>
  <c r="I62" i="4"/>
  <c r="D62" i="17"/>
  <c r="G62" i="17" s="1"/>
  <c r="I48" i="13"/>
  <c r="I18" i="15"/>
  <c r="I28" i="16"/>
  <c r="I50" i="16"/>
  <c r="I61" i="4"/>
  <c r="D61" i="17"/>
  <c r="G61" i="17" s="1"/>
  <c r="I60" i="4"/>
  <c r="D60" i="17"/>
  <c r="G60" i="17" s="1"/>
  <c r="D68" i="4"/>
  <c r="I46" i="4"/>
  <c r="I34" i="4"/>
  <c r="I22" i="4"/>
  <c r="I19" i="15"/>
  <c r="I22" i="16"/>
  <c r="I51" i="16"/>
  <c r="H35" i="4"/>
  <c r="I16" i="16"/>
  <c r="I44" i="4"/>
  <c r="I32" i="4"/>
  <c r="I20" i="4"/>
  <c r="H50" i="14"/>
  <c r="H23" i="4"/>
  <c r="H45" i="4"/>
  <c r="H43" i="4"/>
  <c r="H39" i="4"/>
  <c r="I17" i="16"/>
  <c r="I24" i="4"/>
  <c r="H33" i="4"/>
  <c r="I30" i="4"/>
  <c r="I18" i="4"/>
  <c r="H45" i="13"/>
  <c r="I45" i="14"/>
  <c r="H51" i="14"/>
  <c r="I21" i="15"/>
  <c r="I39" i="15"/>
  <c r="H47" i="4"/>
  <c r="I47" i="16"/>
  <c r="I36" i="4"/>
  <c r="I16" i="14"/>
  <c r="I34" i="14"/>
  <c r="I22" i="15"/>
  <c r="C72" i="10"/>
  <c r="F20" i="3" s="1"/>
  <c r="H48" i="13"/>
  <c r="I32" i="15"/>
  <c r="H33" i="16"/>
  <c r="H19" i="13"/>
  <c r="H26" i="16"/>
  <c r="H48" i="16"/>
  <c r="H21" i="15"/>
  <c r="H33" i="15"/>
  <c r="H39" i="15"/>
  <c r="H45" i="15"/>
  <c r="H51" i="15"/>
  <c r="H18" i="14"/>
  <c r="H24" i="14"/>
  <c r="H36" i="14"/>
  <c r="I42" i="14"/>
  <c r="H48" i="14"/>
  <c r="H16" i="15"/>
  <c r="H34" i="15"/>
  <c r="H52" i="15"/>
  <c r="I19" i="4"/>
  <c r="I29" i="4"/>
  <c r="H51" i="13"/>
  <c r="H20" i="16"/>
  <c r="H34" i="16"/>
  <c r="H35" i="16"/>
  <c r="H47" i="13"/>
  <c r="H29" i="16"/>
  <c r="H36" i="16"/>
  <c r="H51" i="16"/>
  <c r="I26" i="14"/>
  <c r="I44" i="14"/>
  <c r="I41" i="15"/>
  <c r="H21" i="14"/>
  <c r="I33" i="14"/>
  <c r="H39" i="14"/>
  <c r="I51" i="14"/>
  <c r="H18" i="15"/>
  <c r="H24" i="15"/>
  <c r="H36" i="15"/>
  <c r="H42" i="15"/>
  <c r="H48" i="15"/>
  <c r="H43" i="16"/>
  <c r="I20" i="14"/>
  <c r="I23" i="15"/>
  <c r="H22" i="14"/>
  <c r="H40" i="14"/>
  <c r="H40" i="16"/>
  <c r="H52" i="13"/>
  <c r="H24" i="16"/>
  <c r="H32" i="16"/>
  <c r="H32" i="13"/>
  <c r="H44" i="13"/>
  <c r="I17" i="14"/>
  <c r="I35" i="14"/>
  <c r="H18" i="16"/>
  <c r="H21" i="16"/>
  <c r="I53" i="14"/>
  <c r="I18" i="13"/>
  <c r="I24" i="13"/>
  <c r="I36" i="13"/>
  <c r="I42" i="13"/>
  <c r="I16" i="13"/>
  <c r="I22" i="13"/>
  <c r="I28" i="13"/>
  <c r="I34" i="13"/>
  <c r="I40" i="13"/>
  <c r="I51" i="13"/>
  <c r="H21" i="13"/>
  <c r="I33" i="13"/>
  <c r="I39" i="13"/>
  <c r="I45" i="13"/>
  <c r="I50" i="13"/>
  <c r="H33" i="14"/>
  <c r="I52" i="14"/>
  <c r="I48" i="14"/>
  <c r="I40" i="14"/>
  <c r="I24" i="14"/>
  <c r="I21" i="14"/>
  <c r="I36" i="14"/>
  <c r="H41" i="14"/>
  <c r="H32" i="14"/>
  <c r="H47" i="14"/>
  <c r="I22" i="14"/>
  <c r="H42" i="14"/>
  <c r="I18" i="14"/>
  <c r="H23" i="14"/>
  <c r="I28" i="14"/>
  <c r="I19" i="14"/>
  <c r="H29" i="14"/>
  <c r="I39" i="14"/>
  <c r="I53" i="15"/>
  <c r="I26" i="15"/>
  <c r="I38" i="15"/>
  <c r="I44" i="15"/>
  <c r="I50" i="15"/>
  <c r="I17" i="15"/>
  <c r="I40" i="15"/>
  <c r="I29" i="15"/>
  <c r="I48" i="15"/>
  <c r="I20" i="15"/>
  <c r="I28" i="15"/>
  <c r="H49" i="17"/>
  <c r="D49" i="16"/>
  <c r="G49" i="16" s="1"/>
  <c r="D49" i="15" s="1"/>
  <c r="G49" i="15" s="1"/>
  <c r="D49" i="14" s="1"/>
  <c r="G49" i="14" s="1"/>
  <c r="D49" i="13" s="1"/>
  <c r="G49" i="13" s="1"/>
  <c r="H49" i="13" s="1"/>
  <c r="H37" i="17"/>
  <c r="D37" i="16"/>
  <c r="G37" i="16" s="1"/>
  <c r="I52" i="16"/>
  <c r="I23" i="16"/>
  <c r="I53" i="16"/>
  <c r="I42" i="16"/>
  <c r="I48" i="16"/>
  <c r="I20" i="16"/>
  <c r="I18" i="16"/>
  <c r="I19" i="16"/>
  <c r="I25" i="16"/>
  <c r="I44" i="16"/>
  <c r="I39" i="16"/>
  <c r="I45" i="16"/>
  <c r="H22" i="13"/>
  <c r="H50" i="13"/>
  <c r="H40" i="13"/>
  <c r="H17" i="13"/>
  <c r="H23" i="13"/>
  <c r="H29" i="13"/>
  <c r="H35" i="13"/>
  <c r="H41" i="13"/>
  <c r="I47" i="13"/>
  <c r="I52" i="13"/>
  <c r="H34" i="13"/>
  <c r="H16" i="13"/>
  <c r="I19" i="13"/>
  <c r="H53" i="13"/>
  <c r="J68" i="13"/>
  <c r="H28" i="13"/>
  <c r="I20" i="13"/>
  <c r="I26" i="13"/>
  <c r="I32" i="13"/>
  <c r="I44" i="13"/>
  <c r="I32" i="14"/>
  <c r="I50" i="14"/>
  <c r="H26" i="14"/>
  <c r="I29" i="14"/>
  <c r="H44" i="14"/>
  <c r="I47" i="14"/>
  <c r="H16" i="14"/>
  <c r="H20" i="14"/>
  <c r="I23" i="14"/>
  <c r="H34" i="14"/>
  <c r="I41" i="14"/>
  <c r="H52" i="14"/>
  <c r="H45" i="14"/>
  <c r="H28" i="14"/>
  <c r="H19" i="14"/>
  <c r="H17" i="14"/>
  <c r="H35" i="14"/>
  <c r="H53" i="14"/>
  <c r="J68" i="14"/>
  <c r="H20" i="15"/>
  <c r="H29" i="15"/>
  <c r="H47" i="15"/>
  <c r="I16" i="15"/>
  <c r="I25" i="15"/>
  <c r="I34" i="15"/>
  <c r="I43" i="15"/>
  <c r="I52" i="15"/>
  <c r="H26" i="15"/>
  <c r="H35" i="15"/>
  <c r="H44" i="15"/>
  <c r="H53" i="15"/>
  <c r="H22" i="15"/>
  <c r="I36" i="15"/>
  <c r="H40" i="15"/>
  <c r="I45" i="15"/>
  <c r="H17" i="15"/>
  <c r="H23" i="15"/>
  <c r="H32" i="15"/>
  <c r="H41" i="15"/>
  <c r="H50" i="15"/>
  <c r="H19" i="15"/>
  <c r="I24" i="15"/>
  <c r="H28" i="15"/>
  <c r="I33" i="15"/>
  <c r="I42" i="15"/>
  <c r="I51" i="15"/>
  <c r="H42" i="16"/>
  <c r="H17" i="16"/>
  <c r="H22" i="16"/>
  <c r="I33" i="16"/>
  <c r="I38" i="16"/>
  <c r="I43" i="16"/>
  <c r="H23" i="16"/>
  <c r="I24" i="16"/>
  <c r="I29" i="16"/>
  <c r="I34" i="16"/>
  <c r="H39" i="16"/>
  <c r="H19" i="16"/>
  <c r="I30" i="16"/>
  <c r="I35" i="16"/>
  <c r="I40" i="16"/>
  <c r="H28" i="16"/>
  <c r="H45" i="16"/>
  <c r="H25" i="16"/>
  <c r="I36" i="16"/>
  <c r="I41" i="16"/>
  <c r="I46" i="16"/>
  <c r="I21" i="16"/>
  <c r="I26" i="16"/>
  <c r="I31" i="16"/>
  <c r="H16" i="16"/>
  <c r="I32" i="16"/>
  <c r="H52" i="16"/>
  <c r="H47" i="17"/>
  <c r="H21" i="17"/>
  <c r="H48" i="17"/>
  <c r="H44" i="17"/>
  <c r="I30" i="17"/>
  <c r="H22" i="17"/>
  <c r="H34" i="17"/>
  <c r="I42" i="17"/>
  <c r="H17" i="17"/>
  <c r="H35" i="17"/>
  <c r="H29" i="17"/>
  <c r="H39" i="17"/>
  <c r="I45" i="17"/>
  <c r="H36" i="17"/>
  <c r="I33" i="17"/>
  <c r="I21" i="17"/>
  <c r="I51" i="17"/>
  <c r="H51" i="17"/>
  <c r="G27" i="17"/>
  <c r="I24" i="17"/>
  <c r="I36" i="17"/>
  <c r="I48" i="17"/>
  <c r="I26" i="17"/>
  <c r="I38" i="17"/>
  <c r="I50" i="17"/>
  <c r="H25" i="17"/>
  <c r="H45" i="17"/>
  <c r="I49" i="17"/>
  <c r="H31" i="17"/>
  <c r="H40" i="17"/>
  <c r="H16" i="17"/>
  <c r="H26" i="17"/>
  <c r="H50" i="17"/>
  <c r="H32" i="17"/>
  <c r="H41" i="17"/>
  <c r="H46" i="17"/>
  <c r="H19" i="17"/>
  <c r="H38" i="17"/>
  <c r="H52" i="17"/>
  <c r="I18" i="17"/>
  <c r="H23" i="17"/>
  <c r="H33" i="17"/>
  <c r="I37" i="17"/>
  <c r="H28" i="17"/>
  <c r="H43" i="17"/>
  <c r="H24" i="17"/>
  <c r="H20" i="17"/>
  <c r="I39" i="17"/>
  <c r="H53" i="17"/>
  <c r="H18" i="17"/>
  <c r="H30" i="17"/>
  <c r="H42" i="17"/>
  <c r="I23" i="17"/>
  <c r="I35" i="17"/>
  <c r="I47" i="17"/>
  <c r="I25" i="17"/>
  <c r="I19" i="17"/>
  <c r="I31" i="17"/>
  <c r="I43" i="17"/>
  <c r="I20" i="17"/>
  <c r="I32" i="17"/>
  <c r="I44" i="17"/>
  <c r="I52" i="17"/>
  <c r="I16" i="17"/>
  <c r="I28" i="17"/>
  <c r="I40" i="17"/>
  <c r="I17" i="17"/>
  <c r="I29" i="17"/>
  <c r="I41" i="17"/>
  <c r="I53" i="17"/>
  <c r="I22" i="17"/>
  <c r="I34" i="17"/>
  <c r="I46" i="17"/>
  <c r="F68" i="17"/>
  <c r="H41" i="16"/>
  <c r="H44" i="16"/>
  <c r="H47" i="16"/>
  <c r="H50" i="16"/>
  <c r="H53" i="16"/>
  <c r="F68" i="14"/>
  <c r="H24" i="13"/>
  <c r="H18" i="13"/>
  <c r="H36" i="13"/>
  <c r="H42" i="13"/>
  <c r="H33" i="13"/>
  <c r="H39" i="13"/>
  <c r="I21" i="13"/>
  <c r="I53" i="4"/>
  <c r="I27" i="4"/>
  <c r="H17" i="4"/>
  <c r="H28" i="4"/>
  <c r="I52" i="4"/>
  <c r="I16" i="4"/>
  <c r="H51" i="4"/>
  <c r="H40" i="4"/>
  <c r="H32" i="4"/>
  <c r="H44" i="4"/>
  <c r="I31" i="4"/>
  <c r="I43" i="4"/>
  <c r="I23" i="4"/>
  <c r="H36" i="4"/>
  <c r="I41" i="4"/>
  <c r="H48" i="4"/>
  <c r="I35" i="4"/>
  <c r="H24" i="4"/>
  <c r="H20" i="4"/>
  <c r="I47" i="4"/>
  <c r="I38" i="4"/>
  <c r="H50" i="4"/>
  <c r="H46" i="4"/>
  <c r="H42" i="4"/>
  <c r="H34" i="4"/>
  <c r="H30" i="4"/>
  <c r="H26" i="4"/>
  <c r="H22" i="4"/>
  <c r="H18" i="4"/>
  <c r="I49" i="4"/>
  <c r="I45" i="4"/>
  <c r="I37" i="4"/>
  <c r="I33" i="4"/>
  <c r="I25" i="4"/>
  <c r="I21" i="4"/>
  <c r="H38" i="15" l="1"/>
  <c r="H38" i="13"/>
  <c r="H46" i="15"/>
  <c r="H25" i="13"/>
  <c r="H25" i="14"/>
  <c r="I30" i="13"/>
  <c r="I46" i="14"/>
  <c r="H30" i="14"/>
  <c r="I46" i="15"/>
  <c r="H46" i="13"/>
  <c r="H49" i="14"/>
  <c r="I30" i="15"/>
  <c r="H46" i="14"/>
  <c r="I25" i="14"/>
  <c r="H30" i="15"/>
  <c r="H49" i="15"/>
  <c r="I49" i="16"/>
  <c r="H49" i="16"/>
  <c r="I31" i="13"/>
  <c r="I31" i="15"/>
  <c r="I38" i="14"/>
  <c r="I30" i="14"/>
  <c r="H38" i="14"/>
  <c r="I49" i="13"/>
  <c r="H43" i="13"/>
  <c r="D59" i="15"/>
  <c r="G59" i="15" s="1"/>
  <c r="I59" i="16"/>
  <c r="I49" i="14"/>
  <c r="I49" i="15"/>
  <c r="D63" i="16"/>
  <c r="G63" i="16" s="1"/>
  <c r="I63" i="17"/>
  <c r="D60" i="16"/>
  <c r="G60" i="16" s="1"/>
  <c r="I60" i="17"/>
  <c r="D61" i="16"/>
  <c r="G61" i="16" s="1"/>
  <c r="I61" i="17"/>
  <c r="H37" i="16"/>
  <c r="D37" i="15"/>
  <c r="G37" i="15" s="1"/>
  <c r="H31" i="14"/>
  <c r="I43" i="14"/>
  <c r="H43" i="14"/>
  <c r="H31" i="15"/>
  <c r="D62" i="16"/>
  <c r="G62" i="16" s="1"/>
  <c r="I62" i="17"/>
  <c r="I31" i="14"/>
  <c r="H59" i="4"/>
  <c r="I27" i="17"/>
  <c r="D27" i="16"/>
  <c r="G27" i="16" s="1"/>
  <c r="D27" i="15" s="1"/>
  <c r="G27" i="15" s="1"/>
  <c r="I37" i="16"/>
  <c r="H27" i="17"/>
  <c r="D61" i="15" l="1"/>
  <c r="G61" i="15" s="1"/>
  <c r="H61" i="15" s="1"/>
  <c r="I61" i="16"/>
  <c r="D60" i="15"/>
  <c r="G60" i="15" s="1"/>
  <c r="I60" i="16"/>
  <c r="D62" i="15"/>
  <c r="G62" i="15" s="1"/>
  <c r="I62" i="16"/>
  <c r="D63" i="15"/>
  <c r="G63" i="15" s="1"/>
  <c r="I63" i="16"/>
  <c r="D59" i="14"/>
  <c r="G59" i="14" s="1"/>
  <c r="I59" i="15"/>
  <c r="D27" i="14"/>
  <c r="G27" i="14" s="1"/>
  <c r="H27" i="15"/>
  <c r="I27" i="15"/>
  <c r="D37" i="14"/>
  <c r="G37" i="14" s="1"/>
  <c r="H37" i="15"/>
  <c r="I37" i="15"/>
  <c r="H63" i="4"/>
  <c r="H63" i="16"/>
  <c r="H60" i="16"/>
  <c r="H63" i="17"/>
  <c r="H61" i="17"/>
  <c r="H61" i="16"/>
  <c r="H61" i="4"/>
  <c r="H62" i="17"/>
  <c r="H60" i="4"/>
  <c r="H60" i="17"/>
  <c r="H62" i="16"/>
  <c r="H62" i="4"/>
  <c r="I59" i="4"/>
  <c r="C65" i="15"/>
  <c r="H59" i="15"/>
  <c r="C65" i="14"/>
  <c r="C65" i="13"/>
  <c r="C65" i="17"/>
  <c r="H59" i="17"/>
  <c r="H59" i="16"/>
  <c r="C65" i="16"/>
  <c r="H27" i="16"/>
  <c r="I27" i="16"/>
  <c r="D60" i="14" l="1"/>
  <c r="G60" i="14" s="1"/>
  <c r="I60" i="15"/>
  <c r="D63" i="14"/>
  <c r="G63" i="14" s="1"/>
  <c r="I63" i="15"/>
  <c r="D62" i="14"/>
  <c r="G62" i="14" s="1"/>
  <c r="I62" i="15"/>
  <c r="D61" i="14"/>
  <c r="G61" i="14" s="1"/>
  <c r="I61" i="15"/>
  <c r="H60" i="15"/>
  <c r="H63" i="15"/>
  <c r="H62" i="15"/>
  <c r="D59" i="13"/>
  <c r="G59" i="13" s="1"/>
  <c r="I59" i="14"/>
  <c r="H59" i="14"/>
  <c r="D37" i="13"/>
  <c r="G37" i="13" s="1"/>
  <c r="H37" i="14"/>
  <c r="I37" i="14"/>
  <c r="D27" i="13"/>
  <c r="G27" i="13" s="1"/>
  <c r="H27" i="14"/>
  <c r="I27" i="14"/>
  <c r="E66" i="13"/>
  <c r="E68" i="13" s="1"/>
  <c r="C68" i="13"/>
  <c r="C68" i="17"/>
  <c r="E66" i="17"/>
  <c r="E68" i="17" s="1"/>
  <c r="E66" i="14"/>
  <c r="E68" i="14" s="1"/>
  <c r="C68" i="14"/>
  <c r="C68" i="15"/>
  <c r="E66" i="15"/>
  <c r="E66" i="16"/>
  <c r="E68" i="16" s="1"/>
  <c r="C68" i="16"/>
  <c r="I59" i="13" l="1"/>
  <c r="H59" i="13"/>
  <c r="D63" i="13"/>
  <c r="G63" i="13" s="1"/>
  <c r="I63" i="14"/>
  <c r="H63" i="14"/>
  <c r="D60" i="13"/>
  <c r="G60" i="13" s="1"/>
  <c r="I60" i="14"/>
  <c r="H60" i="14"/>
  <c r="D61" i="13"/>
  <c r="G61" i="13" s="1"/>
  <c r="I61" i="14"/>
  <c r="H61" i="14"/>
  <c r="D62" i="13"/>
  <c r="G62" i="13" s="1"/>
  <c r="I62" i="14"/>
  <c r="H62" i="14"/>
  <c r="I27" i="13"/>
  <c r="H27" i="13"/>
  <c r="I37" i="13"/>
  <c r="H37" i="13"/>
  <c r="E68" i="15"/>
  <c r="I63" i="13" l="1"/>
  <c r="H63" i="13"/>
  <c r="I62" i="13"/>
  <c r="H62" i="13"/>
  <c r="I61" i="13"/>
  <c r="H61" i="13"/>
  <c r="I60" i="13"/>
  <c r="H60" i="13"/>
  <c r="C65" i="4"/>
  <c r="E66" i="4" s="1"/>
  <c r="I65" i="4" l="1"/>
  <c r="H65" i="4"/>
  <c r="C68" i="4"/>
  <c r="B28" i="3"/>
  <c r="E28" i="3" s="1"/>
  <c r="G15" i="4"/>
  <c r="I15" i="4" l="1"/>
  <c r="D15" i="17"/>
  <c r="H15" i="4"/>
  <c r="G15" i="17" l="1"/>
  <c r="D65" i="17"/>
  <c r="G65" i="17" s="1"/>
  <c r="F22" i="3"/>
  <c r="H65" i="17" l="1"/>
  <c r="I65" i="17"/>
  <c r="H15" i="17"/>
  <c r="I15" i="17"/>
  <c r="D15" i="16"/>
  <c r="E42" i="3"/>
  <c r="D65" i="16" l="1"/>
  <c r="G65" i="16" s="1"/>
  <c r="G15" i="16"/>
  <c r="J67" i="4"/>
  <c r="D15" i="15" l="1"/>
  <c r="H15" i="16"/>
  <c r="I15" i="16"/>
  <c r="H65" i="16"/>
  <c r="I65" i="16"/>
  <c r="E26" i="3"/>
  <c r="F30" i="3" s="1"/>
  <c r="G15" i="15" l="1"/>
  <c r="D65" i="15"/>
  <c r="G65" i="15" s="1"/>
  <c r="F42" i="3"/>
  <c r="E43" i="3" s="1"/>
  <c r="H65" i="15" l="1"/>
  <c r="I65" i="15"/>
  <c r="D15" i="14"/>
  <c r="I15" i="15"/>
  <c r="H15" i="15"/>
  <c r="J68" i="4"/>
  <c r="E68" i="4"/>
  <c r="G66" i="4"/>
  <c r="D66" i="17" s="1"/>
  <c r="G15" i="14" l="1"/>
  <c r="D65" i="14"/>
  <c r="G65" i="14" s="1"/>
  <c r="H66" i="4"/>
  <c r="I66" i="4"/>
  <c r="I68" i="4" s="1"/>
  <c r="G68" i="4"/>
  <c r="H65" i="14" l="1"/>
  <c r="I65" i="14"/>
  <c r="D15" i="13"/>
  <c r="I15" i="14"/>
  <c r="H15" i="14"/>
  <c r="D68" i="17"/>
  <c r="G66" i="17"/>
  <c r="D66" i="16" s="1"/>
  <c r="H68" i="4"/>
  <c r="G15" i="13" l="1"/>
  <c r="D65" i="13"/>
  <c r="G65" i="13" s="1"/>
  <c r="D68" i="16"/>
  <c r="G66" i="16"/>
  <c r="D66" i="15" s="1"/>
  <c r="H66" i="17"/>
  <c r="I66" i="17"/>
  <c r="I68" i="17" s="1"/>
  <c r="G68" i="17"/>
  <c r="H68" i="17" s="1"/>
  <c r="H65" i="13" l="1"/>
  <c r="I65" i="13"/>
  <c r="H15" i="13"/>
  <c r="I15" i="13"/>
  <c r="D68" i="15"/>
  <c r="G66" i="15"/>
  <c r="H66" i="16"/>
  <c r="G68" i="16"/>
  <c r="H68" i="16" s="1"/>
  <c r="I66" i="16"/>
  <c r="I68" i="16" s="1"/>
  <c r="H66" i="15" l="1"/>
  <c r="D66" i="14"/>
  <c r="I66" i="15"/>
  <c r="I68" i="15" s="1"/>
  <c r="G68" i="15"/>
  <c r="H68" i="15" s="1"/>
  <c r="D68" i="14" l="1"/>
  <c r="G66" i="14"/>
  <c r="D66" i="13" l="1"/>
  <c r="G68" i="14"/>
  <c r="H68" i="14" s="1"/>
  <c r="H66" i="14"/>
  <c r="I66" i="14"/>
  <c r="I68" i="14" s="1"/>
  <c r="D68" i="13" l="1"/>
  <c r="G66" i="13"/>
  <c r="G68" i="13" l="1"/>
  <c r="F23" i="3" s="1"/>
  <c r="H66" i="13"/>
  <c r="I66" i="13"/>
  <c r="I68" i="13" s="1"/>
  <c r="H68" i="13" l="1"/>
  <c r="F31" i="3" l="1"/>
  <c r="F35" i="3" s="1"/>
  <c r="F36" i="3"/>
</calcChain>
</file>

<file path=xl/sharedStrings.xml><?xml version="1.0" encoding="utf-8"?>
<sst xmlns="http://schemas.openxmlformats.org/spreadsheetml/2006/main" count="381" uniqueCount="140">
  <si>
    <t>a.</t>
  </si>
  <si>
    <t>of Completed Work</t>
  </si>
  <si>
    <t xml:space="preserve"> </t>
  </si>
  <si>
    <t>b.</t>
  </si>
  <si>
    <t>Notary Public:</t>
  </si>
  <si>
    <t>(Line 3 less Line 6)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</si>
  <si>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</si>
  <si>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</si>
  <si>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</si>
  <si>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</si>
  <si>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</si>
  <si>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</si>
  <si>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</si>
  <si>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</si>
  <si>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</si>
  <si>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%</t>
  </si>
  <si>
    <t>(D + E)</t>
  </si>
  <si>
    <t>(Line 4 Less Line 5 Total)</t>
  </si>
  <si>
    <t>My Commission expires:</t>
  </si>
  <si>
    <t>(G ÷ C)</t>
  </si>
  <si>
    <t>(C - G)</t>
  </si>
  <si>
    <t>(D+E+F)</t>
  </si>
  <si>
    <t xml:space="preserve">2.  Net Change by Change Orders </t>
  </si>
  <si>
    <t>of Stored Material</t>
  </si>
  <si>
    <t>Total approved this Month</t>
  </si>
  <si>
    <t>Total changes approved in previous months by Owner</t>
  </si>
  <si>
    <t xml:space="preserve">(Line 6 from prior Certificate) </t>
  </si>
  <si>
    <t>Date:</t>
  </si>
  <si>
    <t>Subscribed and sworn to before me this _____ day of ____________________, 20___</t>
  </si>
  <si>
    <t>By: ____________________________________________</t>
  </si>
  <si>
    <t>Contractor:</t>
  </si>
  <si>
    <t>INHP</t>
  </si>
  <si>
    <t>3550 N Washington Blvd</t>
  </si>
  <si>
    <t>Indianapolis, IN 46205</t>
  </si>
  <si>
    <t>Cost Sheet</t>
  </si>
  <si>
    <t>Payment Application</t>
  </si>
  <si>
    <t>Form 101</t>
  </si>
  <si>
    <t xml:space="preserve">(Column D + E on Form 102)   </t>
  </si>
  <si>
    <t>(Column F on Form 102)</t>
  </si>
  <si>
    <t xml:space="preserve">Total Retainage (Lines 5a + 5b or Total in Column I of Form 102) </t>
  </si>
  <si>
    <t>1.  Original Contract Sum</t>
  </si>
  <si>
    <t>3.  Contract Sum to Date (Line 1 ± 2)</t>
  </si>
  <si>
    <t>4.  Total Completed &amp; Stored to Date</t>
  </si>
  <si>
    <t>5.  Retainage:</t>
  </si>
  <si>
    <t>(Column G of Form 102)</t>
  </si>
  <si>
    <t>6.  Total Earned Less Retainage</t>
  </si>
  <si>
    <t>7.  Less Previous Certificates for Payment</t>
  </si>
  <si>
    <t>8.  Current Payment Due</t>
  </si>
  <si>
    <t xml:space="preserve">9.  Balance to Finish, Including Retainage         </t>
  </si>
  <si>
    <t>Additions</t>
  </si>
  <si>
    <t>Deductions</t>
  </si>
  <si>
    <t>Change Order Summary</t>
  </si>
  <si>
    <t xml:space="preserve">     Totals</t>
  </si>
  <si>
    <t>Net Changes by Change Order</t>
  </si>
  <si>
    <t>Contract For:</t>
  </si>
  <si>
    <t>Project:</t>
  </si>
  <si>
    <t>Owner Info:</t>
  </si>
  <si>
    <t>Contractor Info:</t>
  </si>
  <si>
    <t>Marion County, Indiana</t>
  </si>
  <si>
    <t>Project #:</t>
  </si>
  <si>
    <t>Application #:</t>
  </si>
  <si>
    <t>Period To:</t>
  </si>
  <si>
    <t>Contract #:</t>
  </si>
  <si>
    <t>Contract Date:</t>
  </si>
  <si>
    <t>Form 102</t>
  </si>
  <si>
    <t>Total:</t>
  </si>
  <si>
    <t>Work Category</t>
  </si>
  <si>
    <t>#</t>
  </si>
  <si>
    <t>Item</t>
  </si>
  <si>
    <t>Work Completed</t>
  </si>
  <si>
    <t>This Period</t>
  </si>
  <si>
    <t>Total</t>
  </si>
  <si>
    <t>Completed</t>
  </si>
  <si>
    <t>and Stored</t>
  </si>
  <si>
    <t>Balance</t>
  </si>
  <si>
    <t>to Finish</t>
  </si>
  <si>
    <t>to Date</t>
  </si>
  <si>
    <t>From Previous Application</t>
  </si>
  <si>
    <t>(Not in D or E)</t>
  </si>
  <si>
    <t>Backfill and Rough Grade</t>
  </si>
  <si>
    <t>Active Radon System</t>
  </si>
  <si>
    <t>Final Cleaning</t>
  </si>
  <si>
    <t>Interior and Exterior Door Hardware</t>
  </si>
  <si>
    <t>Carpet - Material and Labor</t>
  </si>
  <si>
    <t>Hard Surface Floor Coverings - Materials and Labor</t>
  </si>
  <si>
    <t>Interior Painting Materials and Labor</t>
  </si>
  <si>
    <t>Appliances</t>
  </si>
  <si>
    <t>Hot Water Heater and All Kitchen and Bath Fixtures</t>
  </si>
  <si>
    <t>Kitchen and Bathroom Cabinets and Tops Material and Labor</t>
  </si>
  <si>
    <t>Interior Trim Labor</t>
  </si>
  <si>
    <t>All Interior Trim, Doors, and Shelving Material</t>
  </si>
  <si>
    <t>Drywall Materials and Labor</t>
  </si>
  <si>
    <t>Insulation</t>
  </si>
  <si>
    <t>6" Gutters and Downspouts</t>
  </si>
  <si>
    <t>Exterior Painting Materials and Labor</t>
  </si>
  <si>
    <t>Windows, Siding, Soffit, Exterior Trim and Exterior Doors Labor</t>
  </si>
  <si>
    <t>Siding, Soffit, Exterior Trim and Exterior Doors- Materials</t>
  </si>
  <si>
    <t>Windows and Exterior Doors- Material</t>
  </si>
  <si>
    <t>Roofing Labor</t>
  </si>
  <si>
    <t>Roofing Materials</t>
  </si>
  <si>
    <t>Dumpsters, Temporary Toilets</t>
  </si>
  <si>
    <t>Framing Labor</t>
  </si>
  <si>
    <t>Framing Material</t>
  </si>
  <si>
    <t>Excavation, Footing, Foundation</t>
  </si>
  <si>
    <t>Site Work, Survey</t>
  </si>
  <si>
    <t>Permits</t>
  </si>
  <si>
    <t>Blue Prints</t>
  </si>
  <si>
    <t>Sub-Total of Costs</t>
  </si>
  <si>
    <t>Profit and Overhead</t>
  </si>
  <si>
    <t>Rough Plumbing</t>
  </si>
  <si>
    <t>Rough HVAC</t>
  </si>
  <si>
    <t>Rough Electrical</t>
  </si>
  <si>
    <t>Finish Electrical</t>
  </si>
  <si>
    <t>Finish Plumbing</t>
  </si>
  <si>
    <t>Finish HVAC</t>
  </si>
  <si>
    <t>Cost</t>
  </si>
  <si>
    <t>Retainage
(10% of Profit and Overhead)</t>
  </si>
  <si>
    <t>Bid</t>
  </si>
  <si>
    <t>Change Orders</t>
  </si>
  <si>
    <t>Contract #</t>
  </si>
  <si>
    <t>Approver</t>
  </si>
  <si>
    <t>Date Approved</t>
  </si>
  <si>
    <t>Payment Application Date:</t>
  </si>
  <si>
    <t>Bid Submission Date:</t>
  </si>
  <si>
    <t>Change Order Request Date</t>
  </si>
  <si>
    <t>Contract Execution Date:</t>
  </si>
  <si>
    <t>Materials Presently Stored</t>
  </si>
  <si>
    <t>Payment Approval Date</t>
  </si>
  <si>
    <t>Contractor Name:</t>
  </si>
  <si>
    <t>Contractor Street Address:</t>
  </si>
  <si>
    <t>Contractor City, State, Zip:</t>
  </si>
  <si>
    <t>Window Blinds</t>
  </si>
  <si>
    <t>Water Line</t>
  </si>
  <si>
    <t>Gas Line (If Applicable)</t>
  </si>
  <si>
    <t>Sewer Line</t>
  </si>
  <si>
    <t>Lockable AC Cage</t>
  </si>
  <si>
    <t>Finish Grade and Seed With Straw Mat</t>
  </si>
  <si>
    <t>Concrete Flatwork (Porches, Garage, Sidewalks)</t>
  </si>
  <si>
    <t>Subtotal</t>
  </si>
  <si>
    <t>10 Church Street, Southport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</si>
</sst>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General_)"/>
    <numFmt numFmtId="166" formatCode="m/d/yyyy;@"/>
    <numFmt numFmtId="167" formatCode="[$$-409]#,##0.00"/>
    <numFmt numFmtId="168" formatCode="_(* &quot;$&quot;#,##0.00_);_(* \(&quot;$&quot;#,##0.00\);_(* &quot;&quot;??_);_(@_)"/>
    <numFmt numFmtId="169" formatCode="_(* &quot;$&quot;#,##0.00_);_(* \(&quot;$&quot;#,##0.00\);_(* &quot;-&quot;??_);_(@_)"/>
    <numFmt numFmtId="170" formatCode="_(* #,##0.00%_);_(* \(#,##0.00%\);_(* &quot;-&quot;??_);_(@_)"/>
    <numFmt numFmtId="171" formatCode="&quot;$&quot;#,##0.00"/>
    <numFmt numFmtId="172" formatCode="0.000%"/>
    <numFmt numFmtId="173" formatCode="_(&quot;$&quot;* #,##0.000000_);_(&quot;$&quot;* \(#,##0.000000\);_(&quot;$&quot;* &quot;-&quot;??_);_(@_)"/>
  </numFmts>
  <fonts count="33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1"/>
      <name val="Times New Roman"/>
      <family val="1"/>
    </font>
    <font>
      <sz val="10"/>
      <name val="Tms Rmn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MS Sans Serif"/>
      <family val="2"/>
    </font>
    <font>
      <sz val="6"/>
      <color indexed="8"/>
      <name val="Times New Roman"/>
      <family val="1"/>
    </font>
    <font>
      <b/>
      <sz val="11"/>
      <name val="Times New Roman"/>
      <family val="1"/>
    </font>
    <font>
      <b/>
      <sz val="13"/>
      <color theme="3"/>
      <name val="Corbel"/>
      <family val="2"/>
      <scheme val="minor"/>
    </font>
    <font>
      <b/>
      <sz val="11"/>
      <color theme="3"/>
      <name val="Corbel"/>
      <family val="2"/>
      <scheme val="minor"/>
    </font>
    <font>
      <b/>
      <sz val="11"/>
      <color theme="1"/>
      <name val="Corbel"/>
      <family val="2"/>
      <scheme val="minor"/>
    </font>
    <font>
      <b/>
      <sz val="16"/>
      <name val="Corbel"/>
      <family val="1"/>
      <scheme val="major"/>
    </font>
    <font>
      <b/>
      <sz val="48"/>
      <name val="Bahnschrift"/>
      <family val="2"/>
    </font>
    <font>
      <b/>
      <sz val="16"/>
      <name val="Bahnschrift"/>
      <family val="2"/>
    </font>
    <font>
      <b/>
      <sz val="11"/>
      <color indexed="8"/>
      <name val="Bahnschrift"/>
      <family val="2"/>
    </font>
    <font>
      <sz val="11"/>
      <color indexed="8"/>
      <name val="Bahnschrift"/>
      <family val="2"/>
    </font>
    <font>
      <b/>
      <sz val="11"/>
      <color indexed="8"/>
      <name val="Bahnschrift Light"/>
      <family val="2"/>
    </font>
    <font>
      <sz val="11"/>
      <color indexed="8"/>
      <name val="Bahnschrift Light"/>
      <family val="2"/>
    </font>
    <font>
      <b/>
      <sz val="9"/>
      <name val="Bahnschrift Light"/>
      <family val="2"/>
    </font>
    <font>
      <u/>
      <sz val="11"/>
      <color indexed="8"/>
      <name val="Bahnschrift Light"/>
      <family val="2"/>
    </font>
    <font>
      <sz val="11"/>
      <name val="Bahnschrift Light"/>
      <family val="2"/>
    </font>
    <font>
      <sz val="11"/>
      <color theme="3" tint="-0.249977111117893"/>
      <name val="Times New Roman"/>
      <family val="1"/>
    </font>
    <font>
      <b/>
      <sz val="11"/>
      <color theme="3"/>
      <name val="Bahnschrift"/>
      <family val="2"/>
    </font>
    <font>
      <b/>
      <sz val="13"/>
      <color theme="3"/>
      <name val="Bahnschrift"/>
      <family val="2"/>
    </font>
    <font>
      <sz val="10"/>
      <name val="Bahnschrift"/>
      <family val="2"/>
    </font>
    <font>
      <b/>
      <sz val="28"/>
      <name val="Bahnschrift Light Condensed"/>
      <family val="2"/>
    </font>
    <font>
      <b/>
      <sz val="13"/>
      <name val="Bahnschrift"/>
      <family val="2"/>
    </font>
    <font>
      <sz val="11"/>
      <name val="Bahnschrift"/>
      <family val="2"/>
    </font>
    <font>
      <b/>
      <sz val="11"/>
      <color rgb="FFFF0000"/>
      <name val="Bahnschrift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double">
        <color theme="4"/>
      </bottom>
      <diagonal/>
    </border>
    <border>
      <left/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double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 style="thin">
        <color indexed="64"/>
      </right>
      <top style="medium">
        <color theme="4" tint="0.39997558519241921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double">
        <color theme="4" tint="0.59999389629810485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2" borderId="0"/>
    <xf numFmtId="5" fontId="2" fillId="0" borderId="0"/>
    <xf numFmtId="44" fontId="2" fillId="0" borderId="0" applyFont="0" applyFill="0" applyBorder="0" applyAlignment="0" applyProtection="0"/>
    <xf numFmtId="5" fontId="2" fillId="0" borderId="0"/>
    <xf numFmtId="5" fontId="2" fillId="0" borderId="0"/>
    <xf numFmtId="9" fontId="2" fillId="0" borderId="0" applyFont="0" applyFill="0" applyBorder="0" applyAlignment="0" applyProtection="0"/>
    <xf numFmtId="165" fontId="3" fillId="0" borderId="0"/>
    <xf numFmtId="9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37" fontId="5" fillId="0" borderId="0"/>
    <xf numFmtId="0" fontId="2" fillId="0" borderId="0"/>
    <xf numFmtId="43" fontId="2" fillId="0" borderId="0" applyFont="0" applyFill="0" applyBorder="0" applyAlignment="0" applyProtection="0"/>
    <xf numFmtId="0" fontId="12" fillId="0" borderId="28" applyNumberFormat="0" applyFill="0" applyAlignment="0" applyProtection="0"/>
    <xf numFmtId="0" fontId="13" fillId="0" borderId="29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30" applyNumberFormat="0" applyFill="0" applyAlignment="0" applyProtection="0"/>
  </cellStyleXfs>
  <cellXfs count="233">
    <xf numFmtId="0" fontId="0" fillId="0" borderId="0" xfId="0"/>
    <xf numFmtId="165" fontId="7" fillId="0" borderId="0" xfId="8" applyFont="1" applyAlignment="1">
      <alignment horizontal="right"/>
    </xf>
    <xf numFmtId="165" fontId="7" fillId="0" borderId="8" xfId="8" applyFont="1" applyBorder="1" applyAlignment="1">
      <alignment horizontal="center"/>
    </xf>
    <xf numFmtId="165" fontId="10" fillId="0" borderId="1" xfId="8" applyFont="1" applyBorder="1" applyAlignment="1">
      <alignment horizontal="left"/>
    </xf>
    <xf numFmtId="37" fontId="7" fillId="0" borderId="0" xfId="11" applyFont="1"/>
    <xf numFmtId="7" fontId="7" fillId="0" borderId="0" xfId="11" applyNumberFormat="1" applyFont="1"/>
    <xf numFmtId="164" fontId="7" fillId="0" borderId="0" xfId="11" applyNumberFormat="1" applyFont="1"/>
    <xf numFmtId="165" fontId="7" fillId="0" borderId="4" xfId="8" applyFont="1" applyBorder="1" applyAlignment="1">
      <alignment horizontal="left"/>
    </xf>
    <xf numFmtId="170" fontId="7" fillId="0" borderId="2" xfId="9" applyNumberFormat="1" applyFont="1" applyBorder="1" applyAlignment="1" applyProtection="1">
      <alignment horizontal="right" vertical="top"/>
    </xf>
    <xf numFmtId="165" fontId="15" fillId="3" borderId="3" xfId="8" applyFont="1" applyFill="1" applyBorder="1" applyAlignment="1">
      <alignment horizontal="center"/>
    </xf>
    <xf numFmtId="165" fontId="23" fillId="0" borderId="0" xfId="8" applyFont="1" applyAlignment="1">
      <alignment horizontal="left"/>
    </xf>
    <xf numFmtId="165" fontId="21" fillId="0" borderId="0" xfId="8" applyFont="1" applyAlignment="1">
      <alignment horizontal="right"/>
    </xf>
    <xf numFmtId="165" fontId="20" fillId="0" borderId="0" xfId="8" applyFont="1"/>
    <xf numFmtId="165" fontId="21" fillId="0" borderId="0" xfId="8" applyFont="1"/>
    <xf numFmtId="165" fontId="25" fillId="0" borderId="0" xfId="8" applyFont="1" applyAlignment="1">
      <alignment horizontal="left"/>
    </xf>
    <xf numFmtId="165" fontId="11" fillId="0" borderId="0" xfId="8" applyFont="1" applyAlignment="1">
      <alignment horizontal="right"/>
    </xf>
    <xf numFmtId="165" fontId="4" fillId="0" borderId="0" xfId="8" applyFont="1" applyAlignment="1">
      <alignment horizontal="left"/>
    </xf>
    <xf numFmtId="165" fontId="15" fillId="3" borderId="34" xfId="8" applyFont="1" applyFill="1" applyBorder="1" applyAlignment="1">
      <alignment horizontal="center"/>
    </xf>
    <xf numFmtId="165" fontId="15" fillId="3" borderId="35" xfId="8" applyFont="1" applyFill="1" applyBorder="1" applyAlignment="1">
      <alignment horizontal="center"/>
    </xf>
    <xf numFmtId="165" fontId="15" fillId="0" borderId="0" xfId="8" applyFont="1" applyAlignment="1">
      <alignment horizontal="center"/>
    </xf>
    <xf numFmtId="165" fontId="19" fillId="0" borderId="0" xfId="8" applyFont="1" applyAlignment="1">
      <alignment horizontal="left"/>
    </xf>
    <xf numFmtId="165" fontId="27" fillId="0" borderId="0" xfId="14" applyNumberFormat="1" applyFont="1" applyBorder="1" applyAlignment="1" applyProtection="1">
      <alignment horizontal="left"/>
    </xf>
    <xf numFmtId="165" fontId="7" fillId="0" borderId="4" xfId="8" applyFont="1" applyBorder="1"/>
    <xf numFmtId="37" fontId="7" fillId="3" borderId="12" xfId="1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Continuous"/>
    </xf>
    <xf numFmtId="164" fontId="7" fillId="3" borderId="14" xfId="11" applyNumberFormat="1" applyFont="1" applyFill="1" applyBorder="1" applyAlignment="1">
      <alignment horizontal="centerContinuous"/>
    </xf>
    <xf numFmtId="7" fontId="7" fillId="3" borderId="2" xfId="11" applyNumberFormat="1" applyFont="1" applyFill="1" applyBorder="1" applyAlignment="1">
      <alignment horizontal="center"/>
    </xf>
    <xf numFmtId="37" fontId="7" fillId="4" borderId="12" xfId="1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Continuous"/>
    </xf>
    <xf numFmtId="170" fontId="7" fillId="0" borderId="18" xfId="9" applyNumberFormat="1" applyFont="1" applyBorder="1" applyAlignment="1" applyProtection="1">
      <alignment horizontal="right" vertical="top"/>
    </xf>
    <xf numFmtId="165" fontId="18" fillId="0" borderId="0" xfId="8" applyFont="1" applyAlignment="1">
      <alignment horizontal="right"/>
    </xf>
    <xf numFmtId="165" fontId="18" fillId="0" borderId="0" xfId="8" applyFont="1" applyAlignment="1">
      <alignment vertical="top" wrapText="1"/>
    </xf>
    <xf numFmtId="165" fontId="29" fillId="3" borderId="36" xfId="8" applyFont="1" applyFill="1" applyBorder="1" applyAlignment="1">
      <alignment vertical="center"/>
    </xf>
    <xf numFmtId="0" fontId="8" fillId="3" borderId="2" xfId="11" applyNumberFormat="1" applyFont="1" applyFill="1" applyBorder="1" applyAlignment="1">
      <alignment horizontal="center"/>
    </xf>
    <xf numFmtId="164" fontId="27" fillId="0" borderId="29" xfId="15" applyNumberFormat="1" applyFont="1" applyAlignment="1" applyProtection="1">
      <alignment horizontal="right" indent="1"/>
    </xf>
    <xf numFmtId="37" fontId="26" fillId="0" borderId="13" xfId="16" applyNumberFormat="1" applyFont="1" applyBorder="1" applyAlignment="1" applyProtection="1">
      <alignment horizontal="center"/>
    </xf>
    <xf numFmtId="7" fontId="26" fillId="0" borderId="13" xfId="16" applyNumberFormat="1" applyFont="1" applyBorder="1" applyAlignment="1" applyProtection="1">
      <alignment horizontal="center"/>
    </xf>
    <xf numFmtId="164" fontId="26" fillId="0" borderId="13" xfId="16" applyNumberFormat="1" applyFont="1" applyBorder="1" applyAlignment="1" applyProtection="1">
      <alignment horizontal="center"/>
    </xf>
    <xf numFmtId="37" fontId="26" fillId="0" borderId="15" xfId="16" quotePrefix="1" applyNumberFormat="1" applyFont="1" applyBorder="1" applyAlignment="1" applyProtection="1">
      <alignment horizontal="center"/>
    </xf>
    <xf numFmtId="37" fontId="26" fillId="0" borderId="15" xfId="16" applyNumberFormat="1" applyFont="1" applyBorder="1" applyAlignment="1" applyProtection="1">
      <alignment horizontal="center"/>
    </xf>
    <xf numFmtId="7" fontId="26" fillId="0" borderId="15" xfId="16" applyNumberFormat="1" applyFont="1" applyBorder="1" applyAlignment="1" applyProtection="1">
      <alignment horizontal="center"/>
    </xf>
    <xf numFmtId="164" fontId="26" fillId="0" borderId="15" xfId="16" applyNumberFormat="1" applyFont="1" applyBorder="1" applyAlignment="1" applyProtection="1">
      <alignment horizontal="center"/>
    </xf>
    <xf numFmtId="37" fontId="26" fillId="0" borderId="15" xfId="16" applyNumberFormat="1" applyFont="1" applyBorder="1" applyProtection="1"/>
    <xf numFmtId="7" fontId="26" fillId="0" borderId="15" xfId="16" applyNumberFormat="1" applyFont="1" applyBorder="1" applyProtection="1"/>
    <xf numFmtId="164" fontId="26" fillId="0" borderId="15" xfId="16" applyNumberFormat="1" applyFont="1" applyBorder="1" applyProtection="1"/>
    <xf numFmtId="37" fontId="26" fillId="0" borderId="17" xfId="16" applyNumberFormat="1" applyFont="1" applyBorder="1" applyProtection="1"/>
    <xf numFmtId="7" fontId="26" fillId="0" borderId="17" xfId="16" applyNumberFormat="1" applyFont="1" applyBorder="1" applyProtection="1"/>
    <xf numFmtId="164" fontId="26" fillId="0" borderId="17" xfId="16" applyNumberFormat="1" applyFont="1" applyBorder="1" applyProtection="1"/>
    <xf numFmtId="7" fontId="26" fillId="0" borderId="17" xfId="16" applyNumberFormat="1" applyFont="1" applyBorder="1" applyAlignment="1" applyProtection="1">
      <alignment horizontal="center" vertical="center"/>
    </xf>
    <xf numFmtId="7" fontId="26" fillId="0" borderId="18" xfId="16" applyNumberFormat="1" applyFont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Continuous"/>
    </xf>
    <xf numFmtId="7" fontId="26" fillId="0" borderId="10" xfId="16" applyNumberFormat="1" applyFont="1" applyBorder="1" applyAlignment="1" applyProtection="1">
      <alignment horizontal="centerContinuous" vertical="center"/>
    </xf>
    <xf numFmtId="0" fontId="4" fillId="0" borderId="0" xfId="12" applyFont="1"/>
    <xf numFmtId="165" fontId="7" fillId="0" borderId="0" xfId="8" applyFont="1"/>
    <xf numFmtId="37" fontId="7" fillId="0" borderId="2" xfId="11" applyFont="1" applyBorder="1" applyAlignment="1">
      <alignment horizontal="center" vertical="top"/>
    </xf>
    <xf numFmtId="0" fontId="7" fillId="0" borderId="2" xfId="11" applyNumberFormat="1" applyFont="1" applyBorder="1" applyAlignment="1">
      <alignment horizontal="left" vertical="top" wrapText="1"/>
    </xf>
    <xf numFmtId="0" fontId="8" fillId="0" borderId="2" xfId="11" applyNumberFormat="1" applyFont="1" applyBorder="1" applyAlignment="1">
      <alignment horizontal="right" vertical="top" wrapText="1"/>
    </xf>
    <xf numFmtId="165" fontId="6" fillId="0" borderId="0" xfId="8" applyFont="1"/>
    <xf numFmtId="165" fontId="7" fillId="0" borderId="0" xfId="8" applyFont="1" applyAlignment="1">
      <alignment horizontal="left"/>
    </xf>
    <xf numFmtId="0" fontId="4" fillId="0" borderId="9" xfId="12" applyFont="1" applyBorder="1"/>
    <xf numFmtId="7" fontId="4" fillId="0" borderId="0" xfId="12" applyNumberFormat="1" applyFont="1"/>
    <xf numFmtId="0" fontId="8" fillId="3" borderId="2" xfId="8" applyNumberFormat="1" applyFont="1" applyFill="1" applyBorder="1" applyAlignment="1">
      <alignment horizontal="center"/>
    </xf>
    <xf numFmtId="14" fontId="8" fillId="3" borderId="2" xfId="8" applyNumberFormat="1" applyFont="1" applyFill="1" applyBorder="1" applyAlignment="1">
      <alignment horizontal="center"/>
    </xf>
    <xf numFmtId="168" fontId="7" fillId="0" borderId="2" xfId="13" applyNumberFormat="1" applyFont="1" applyBorder="1" applyAlignment="1" applyProtection="1">
      <alignment horizontal="right" vertical="top"/>
    </xf>
    <xf numFmtId="169" fontId="7" fillId="0" borderId="2" xfId="13" applyNumberFormat="1" applyFont="1" applyBorder="1" applyAlignment="1" applyProtection="1">
      <alignment horizontal="right" vertical="top"/>
    </xf>
    <xf numFmtId="169" fontId="7" fillId="0" borderId="10" xfId="13" applyNumberFormat="1" applyFont="1" applyBorder="1" applyAlignment="1" applyProtection="1">
      <alignment horizontal="right" vertical="top"/>
    </xf>
    <xf numFmtId="168" fontId="7" fillId="0" borderId="18" xfId="13" applyNumberFormat="1" applyFont="1" applyBorder="1" applyAlignment="1" applyProtection="1">
      <alignment horizontal="right" vertical="top"/>
    </xf>
    <xf numFmtId="169" fontId="7" fillId="0" borderId="18" xfId="13" applyNumberFormat="1" applyFont="1" applyBorder="1" applyAlignment="1" applyProtection="1">
      <alignment horizontal="right" vertical="top"/>
    </xf>
    <xf numFmtId="165" fontId="27" fillId="0" borderId="28" xfId="14" applyNumberFormat="1" applyFont="1" applyAlignment="1" applyProtection="1">
      <alignment horizontal="left"/>
    </xf>
    <xf numFmtId="165" fontId="27" fillId="0" borderId="28" xfId="14" applyNumberFormat="1" applyFont="1" applyAlignment="1" applyProtection="1">
      <alignment horizontal="left" vertical="top" wrapText="1"/>
    </xf>
    <xf numFmtId="7" fontId="26" fillId="0" borderId="10" xfId="16" applyNumberFormat="1" applyFont="1" applyBorder="1" applyAlignment="1" applyProtection="1">
      <alignment horizontal="center" vertical="center"/>
    </xf>
    <xf numFmtId="10" fontId="4" fillId="0" borderId="0" xfId="1" applyNumberFormat="1" applyFont="1" applyProtection="1"/>
    <xf numFmtId="172" fontId="4" fillId="0" borderId="0" xfId="1" applyNumberFormat="1" applyFont="1" applyProtection="1"/>
    <xf numFmtId="0" fontId="8" fillId="0" borderId="12" xfId="11" applyNumberFormat="1" applyFont="1" applyBorder="1" applyAlignment="1">
      <alignment horizontal="right" vertical="top" wrapText="1"/>
    </xf>
    <xf numFmtId="7" fontId="8" fillId="0" borderId="2" xfId="13" applyNumberFormat="1" applyFont="1" applyBorder="1" applyAlignment="1" applyProtection="1">
      <alignment horizontal="right"/>
    </xf>
    <xf numFmtId="0" fontId="30" fillId="0" borderId="38" xfId="15" applyFont="1" applyBorder="1" applyAlignment="1" applyProtection="1">
      <alignment horizontal="right"/>
    </xf>
    <xf numFmtId="171" fontId="11" fillId="0" borderId="39" xfId="15" applyNumberFormat="1" applyFont="1" applyBorder="1" applyAlignment="1" applyProtection="1">
      <alignment horizontal="right" indent="1"/>
    </xf>
    <xf numFmtId="9" fontId="31" fillId="0" borderId="0" xfId="16" applyNumberFormat="1" applyFont="1" applyFill="1" applyBorder="1" applyAlignment="1" applyProtection="1">
      <alignment horizontal="center"/>
    </xf>
    <xf numFmtId="0" fontId="4" fillId="0" borderId="18" xfId="12" applyFont="1" applyBorder="1"/>
    <xf numFmtId="9" fontId="31" fillId="0" borderId="10" xfId="16" applyNumberFormat="1" applyFont="1" applyFill="1" applyBorder="1" applyAlignment="1" applyProtection="1">
      <alignment horizontal="center"/>
    </xf>
    <xf numFmtId="168" fontId="7" fillId="5" borderId="2" xfId="13" applyNumberFormat="1" applyFont="1" applyFill="1" applyBorder="1" applyAlignment="1" applyProtection="1">
      <alignment horizontal="right" vertical="top"/>
      <protection locked="0"/>
    </xf>
    <xf numFmtId="14" fontId="8" fillId="5" borderId="2" xfId="11" applyNumberFormat="1" applyFont="1" applyFill="1" applyBorder="1" applyAlignment="1" applyProtection="1">
      <alignment horizontal="center"/>
      <protection locked="0"/>
    </xf>
    <xf numFmtId="14" fontId="11" fillId="5" borderId="2" xfId="11" applyNumberFormat="1" applyFont="1" applyFill="1" applyBorder="1" applyAlignment="1" applyProtection="1">
      <alignment horizontal="center"/>
      <protection locked="0"/>
    </xf>
    <xf numFmtId="165" fontId="15" fillId="3" borderId="12" xfId="8" applyFont="1" applyFill="1" applyBorder="1" applyAlignment="1">
      <alignment horizontal="center"/>
    </xf>
    <xf numFmtId="165" fontId="15" fillId="3" borderId="14" xfId="8" applyFont="1" applyFill="1" applyBorder="1" applyAlignment="1">
      <alignment horizontal="center"/>
    </xf>
    <xf numFmtId="165" fontId="16" fillId="3" borderId="16" xfId="8" applyFont="1" applyFill="1" applyBorder="1" applyAlignment="1">
      <alignment horizontal="center" vertical="center"/>
    </xf>
    <xf numFmtId="165" fontId="29" fillId="0" borderId="0" xfId="8" applyFont="1" applyAlignment="1">
      <alignment vertical="center"/>
    </xf>
    <xf numFmtId="165" fontId="16" fillId="0" borderId="0" xfId="8" applyFont="1" applyAlignment="1">
      <alignment vertical="center"/>
    </xf>
    <xf numFmtId="0" fontId="27" fillId="0" borderId="0" xfId="15" applyFont="1" applyBorder="1" applyAlignment="1" applyProtection="1"/>
    <xf numFmtId="0" fontId="27" fillId="0" borderId="29" xfId="15" applyFont="1" applyAlignment="1" applyProtection="1"/>
    <xf numFmtId="165" fontId="20" fillId="3" borderId="0" xfId="8" applyFont="1" applyFill="1" applyAlignment="1">
      <alignment horizontal="left"/>
    </xf>
    <xf numFmtId="164" fontId="27" fillId="0" borderId="0" xfId="15" applyNumberFormat="1" applyFont="1" applyFill="1" applyBorder="1" applyAlignment="1" applyProtection="1">
      <alignment horizontal="right" indent="1"/>
    </xf>
    <xf numFmtId="0" fontId="8" fillId="0" borderId="0" xfId="11" applyNumberFormat="1" applyFont="1" applyAlignment="1">
      <alignment horizontal="center"/>
    </xf>
    <xf numFmtId="0" fontId="27" fillId="0" borderId="0" xfId="15" applyFont="1" applyBorder="1" applyAlignment="1" applyProtection="1">
      <alignment horizontal="center"/>
    </xf>
    <xf numFmtId="165" fontId="20" fillId="0" borderId="0" xfId="8" applyFont="1" applyAlignment="1">
      <alignment horizontal="left"/>
    </xf>
    <xf numFmtId="0" fontId="8" fillId="0" borderId="0" xfId="8" applyNumberFormat="1" applyFont="1" applyAlignment="1">
      <alignment horizontal="center"/>
    </xf>
    <xf numFmtId="14" fontId="8" fillId="0" borderId="0" xfId="8" applyNumberFormat="1" applyFont="1" applyAlignment="1">
      <alignment horizontal="left"/>
    </xf>
    <xf numFmtId="14" fontId="8" fillId="0" borderId="0" xfId="8" applyNumberFormat="1" applyFont="1" applyAlignment="1">
      <alignment horizontal="center"/>
    </xf>
    <xf numFmtId="7" fontId="7" fillId="0" borderId="0" xfId="11" applyNumberFormat="1" applyFont="1" applyAlignment="1">
      <alignment horizontal="center"/>
    </xf>
    <xf numFmtId="7" fontId="7" fillId="0" borderId="0" xfId="11" applyNumberFormat="1" applyFont="1" applyAlignment="1">
      <alignment horizontal="centerContinuous"/>
    </xf>
    <xf numFmtId="164" fontId="7" fillId="0" borderId="0" xfId="11" applyNumberFormat="1" applyFont="1" applyAlignment="1">
      <alignment horizontal="centerContinuous"/>
    </xf>
    <xf numFmtId="7" fontId="26" fillId="0" borderId="18" xfId="16" applyNumberFormat="1" applyFont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"/>
    </xf>
    <xf numFmtId="164" fontId="26" fillId="0" borderId="0" xfId="16" applyNumberFormat="1" applyFont="1" applyFill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"/>
    </xf>
    <xf numFmtId="7" fontId="26" fillId="0" borderId="9" xfId="16" applyNumberFormat="1" applyFont="1" applyBorder="1" applyProtection="1"/>
    <xf numFmtId="164" fontId="26" fillId="0" borderId="0" xfId="16" applyNumberFormat="1" applyFont="1" applyFill="1" applyBorder="1" applyProtection="1"/>
    <xf numFmtId="7" fontId="26" fillId="0" borderId="10" xfId="16" applyNumberFormat="1" applyFont="1" applyBorder="1" applyProtection="1"/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Continuous" vertical="center"/>
    </xf>
    <xf numFmtId="0" fontId="7" fillId="0" borderId="12" xfId="11" applyNumberFormat="1" applyFont="1" applyBorder="1" applyAlignment="1">
      <alignment horizontal="left" vertical="top" wrapText="1"/>
    </xf>
    <xf numFmtId="168" fontId="7" fillId="0" borderId="0" xfId="13" applyNumberFormat="1" applyFont="1" applyFill="1" applyBorder="1" applyAlignment="1" applyProtection="1">
      <alignment horizontal="right" vertical="top"/>
    </xf>
    <xf numFmtId="169" fontId="7" fillId="0" borderId="0" xfId="13" applyNumberFormat="1" applyFont="1" applyFill="1" applyBorder="1" applyAlignment="1" applyProtection="1">
      <alignment horizontal="right" vertical="top"/>
    </xf>
    <xf numFmtId="170" fontId="7" fillId="0" borderId="0" xfId="9" applyNumberFormat="1" applyFont="1" applyFill="1" applyBorder="1" applyAlignment="1" applyProtection="1">
      <alignment horizontal="right" vertical="top"/>
    </xf>
    <xf numFmtId="0" fontId="4" fillId="0" borderId="12" xfId="12" applyFont="1" applyBorder="1"/>
    <xf numFmtId="168" fontId="7" fillId="0" borderId="2" xfId="13" applyNumberFormat="1" applyFont="1" applyFill="1" applyBorder="1" applyAlignment="1" applyProtection="1">
      <alignment horizontal="right" vertical="top"/>
    </xf>
    <xf numFmtId="7" fontId="8" fillId="0" borderId="0" xfId="13" applyNumberFormat="1" applyFont="1" applyFill="1" applyBorder="1" applyAlignment="1" applyProtection="1">
      <alignment horizontal="right"/>
    </xf>
    <xf numFmtId="173" fontId="7" fillId="0" borderId="0" xfId="13" applyNumberFormat="1" applyFont="1" applyFill="1" applyBorder="1" applyAlignment="1" applyProtection="1">
      <alignment horizontal="right" vertical="top"/>
    </xf>
    <xf numFmtId="164" fontId="27" fillId="0" borderId="42" xfId="15" applyNumberFormat="1" applyFont="1" applyBorder="1" applyAlignment="1" applyProtection="1">
      <alignment horizontal="right" indent="1"/>
    </xf>
    <xf numFmtId="7" fontId="8" fillId="0" borderId="43" xfId="13" applyNumberFormat="1" applyFont="1" applyBorder="1" applyAlignment="1" applyProtection="1">
      <alignment horizontal="right"/>
    </xf>
    <xf numFmtId="171" fontId="11" fillId="0" borderId="0" xfId="15" applyNumberFormat="1" applyFont="1" applyFill="1" applyBorder="1" applyAlignment="1" applyProtection="1">
      <alignment horizontal="right" indent="1"/>
    </xf>
    <xf numFmtId="14" fontId="7" fillId="0" borderId="12" xfId="11" applyNumberFormat="1" applyFont="1" applyBorder="1" applyAlignment="1">
      <alignment horizontal="left" vertical="top" wrapText="1"/>
    </xf>
    <xf numFmtId="168" fontId="8" fillId="0" borderId="2" xfId="13" applyNumberFormat="1" applyFont="1" applyBorder="1" applyAlignment="1" applyProtection="1">
      <alignment horizontal="right"/>
    </xf>
    <xf numFmtId="44" fontId="11" fillId="0" borderId="38" xfId="15" applyNumberFormat="1" applyFont="1" applyBorder="1" applyAlignment="1" applyProtection="1"/>
    <xf numFmtId="171" fontId="11" fillId="0" borderId="15" xfId="15" applyNumberFormat="1" applyFont="1" applyFill="1" applyBorder="1" applyAlignment="1" applyProtection="1">
      <alignment horizontal="right" indent="1"/>
    </xf>
    <xf numFmtId="165" fontId="7" fillId="0" borderId="1" xfId="8" applyFont="1" applyBorder="1"/>
    <xf numFmtId="165" fontId="7" fillId="0" borderId="1" xfId="8" applyFont="1" applyBorder="1" applyAlignment="1">
      <alignment horizontal="left"/>
    </xf>
    <xf numFmtId="165" fontId="20" fillId="3" borderId="0" xfId="8" applyFont="1" applyFill="1" applyAlignment="1">
      <alignment horizontal="center"/>
    </xf>
    <xf numFmtId="165" fontId="19" fillId="0" borderId="0" xfId="8" applyFont="1"/>
    <xf numFmtId="0" fontId="20" fillId="3" borderId="0" xfId="8" quotePrefix="1" applyNumberFormat="1" applyFont="1" applyFill="1" applyAlignment="1">
      <alignment horizontal="center"/>
    </xf>
    <xf numFmtId="0" fontId="21" fillId="0" borderId="0" xfId="8" applyNumberFormat="1" applyFont="1"/>
    <xf numFmtId="166" fontId="22" fillId="0" borderId="0" xfId="0" applyNumberFormat="1" applyFont="1" applyAlignment="1">
      <alignment horizontal="center" vertical="center"/>
    </xf>
    <xf numFmtId="165" fontId="20" fillId="0" borderId="0" xfId="8" quotePrefix="1" applyFont="1" applyAlignment="1">
      <alignment horizontal="center"/>
    </xf>
    <xf numFmtId="165" fontId="21" fillId="0" borderId="0" xfId="8" quotePrefix="1" applyFont="1"/>
    <xf numFmtId="165" fontId="13" fillId="0" borderId="0" xfId="16" applyNumberFormat="1" applyFill="1" applyBorder="1" applyProtection="1"/>
    <xf numFmtId="165" fontId="13" fillId="0" borderId="0" xfId="16" applyNumberFormat="1" applyFill="1" applyBorder="1" applyAlignment="1" applyProtection="1">
      <alignment horizontal="right"/>
    </xf>
    <xf numFmtId="165" fontId="21" fillId="0" borderId="0" xfId="8" applyFont="1" applyAlignment="1">
      <alignment horizontal="center"/>
    </xf>
    <xf numFmtId="165" fontId="20" fillId="0" borderId="0" xfId="8" applyFont="1" applyAlignment="1">
      <alignment horizontal="center"/>
    </xf>
    <xf numFmtId="14" fontId="21" fillId="0" borderId="0" xfId="8" applyNumberFormat="1" applyFont="1"/>
    <xf numFmtId="165" fontId="18" fillId="0" borderId="0" xfId="8" applyFont="1"/>
    <xf numFmtId="165" fontId="13" fillId="0" borderId="0" xfId="16" applyNumberFormat="1" applyFill="1" applyBorder="1" applyAlignment="1" applyProtection="1">
      <alignment horizontal="center"/>
    </xf>
    <xf numFmtId="0" fontId="20" fillId="3" borderId="0" xfId="8" applyNumberFormat="1" applyFont="1" applyFill="1" applyAlignment="1">
      <alignment horizontal="center"/>
    </xf>
    <xf numFmtId="165" fontId="23" fillId="0" borderId="0" xfId="8" applyFont="1"/>
    <xf numFmtId="5" fontId="28" fillId="0" borderId="0" xfId="6" applyFont="1" applyAlignment="1">
      <alignment horizontal="left"/>
    </xf>
    <xf numFmtId="5" fontId="28" fillId="0" borderId="0" xfId="6" applyFont="1"/>
    <xf numFmtId="165" fontId="24" fillId="0" borderId="0" xfId="8" applyFont="1"/>
    <xf numFmtId="14" fontId="20" fillId="3" borderId="0" xfId="8" applyNumberFormat="1" applyFont="1" applyFill="1" applyAlignment="1">
      <alignment horizontal="center"/>
    </xf>
    <xf numFmtId="165" fontId="13" fillId="0" borderId="4" xfId="16" applyNumberFormat="1" applyBorder="1" applyProtection="1"/>
    <xf numFmtId="167" fontId="11" fillId="3" borderId="5" xfId="0" applyNumberFormat="1" applyFont="1" applyFill="1" applyBorder="1"/>
    <xf numFmtId="167" fontId="4" fillId="3" borderId="5" xfId="0" applyNumberFormat="1" applyFont="1" applyFill="1" applyBorder="1"/>
    <xf numFmtId="167" fontId="4" fillId="0" borderId="5" xfId="0" applyNumberFormat="1" applyFont="1" applyBorder="1"/>
    <xf numFmtId="165" fontId="25" fillId="0" borderId="0" xfId="8" applyFont="1"/>
    <xf numFmtId="7" fontId="4" fillId="3" borderId="5" xfId="9" applyNumberFormat="1" applyFont="1" applyFill="1" applyBorder="1" applyProtection="1"/>
    <xf numFmtId="165" fontId="4" fillId="0" borderId="0" xfId="8" applyFont="1"/>
    <xf numFmtId="171" fontId="4" fillId="3" borderId="5" xfId="9" applyNumberFormat="1" applyFont="1" applyFill="1" applyBorder="1" applyProtection="1"/>
    <xf numFmtId="171" fontId="11" fillId="0" borderId="5" xfId="0" applyNumberFormat="1" applyFont="1" applyBorder="1"/>
    <xf numFmtId="171" fontId="7" fillId="0" borderId="0" xfId="8" applyNumberFormat="1" applyFont="1"/>
    <xf numFmtId="37" fontId="7" fillId="0" borderId="0" xfId="8" applyNumberFormat="1" applyFont="1"/>
    <xf numFmtId="167" fontId="11" fillId="0" borderId="5" xfId="0" applyNumberFormat="1" applyFont="1" applyBorder="1"/>
    <xf numFmtId="165" fontId="7" fillId="0" borderId="19" xfId="8" applyFont="1" applyBorder="1" applyAlignment="1">
      <alignment horizontal="center"/>
    </xf>
    <xf numFmtId="167" fontId="4" fillId="3" borderId="12" xfId="0" applyNumberFormat="1" applyFont="1" applyFill="1" applyBorder="1"/>
    <xf numFmtId="167" fontId="4" fillId="3" borderId="20" xfId="0" applyNumberFormat="1" applyFont="1" applyFill="1" applyBorder="1"/>
    <xf numFmtId="167" fontId="4" fillId="0" borderId="2" xfId="0" applyNumberFormat="1" applyFont="1" applyBorder="1"/>
    <xf numFmtId="167" fontId="4" fillId="0" borderId="26" xfId="0" applyNumberFormat="1" applyFont="1" applyBorder="1"/>
    <xf numFmtId="165" fontId="10" fillId="0" borderId="1" xfId="8" applyFont="1" applyBorder="1"/>
    <xf numFmtId="165" fontId="10" fillId="0" borderId="0" xfId="8" applyFont="1"/>
    <xf numFmtId="165" fontId="7" fillId="0" borderId="5" xfId="8" applyFont="1" applyBorder="1"/>
    <xf numFmtId="14" fontId="8" fillId="3" borderId="2" xfId="11" applyNumberFormat="1" applyFont="1" applyFill="1" applyBorder="1" applyAlignment="1">
      <alignment horizontal="center"/>
    </xf>
    <xf numFmtId="169" fontId="8" fillId="0" borderId="2" xfId="13" applyNumberFormat="1" applyFont="1" applyBorder="1" applyAlignment="1" applyProtection="1">
      <alignment horizontal="right" vertical="top"/>
    </xf>
    <xf numFmtId="170" fontId="8" fillId="0" borderId="2" xfId="9" applyNumberFormat="1" applyFont="1" applyBorder="1" applyAlignment="1" applyProtection="1">
      <alignment horizontal="right" vertical="top"/>
    </xf>
    <xf numFmtId="168" fontId="8" fillId="0" borderId="2" xfId="13" applyNumberFormat="1" applyFont="1" applyBorder="1" applyAlignment="1" applyProtection="1">
      <alignment horizontal="right" vertical="top"/>
    </xf>
    <xf numFmtId="10" fontId="11" fillId="0" borderId="39" xfId="1" applyNumberFormat="1" applyFont="1" applyBorder="1" applyAlignment="1" applyProtection="1">
      <alignment horizontal="right" indent="1"/>
    </xf>
    <xf numFmtId="171" fontId="4" fillId="0" borderId="0" xfId="12" applyNumberFormat="1" applyFont="1"/>
    <xf numFmtId="0" fontId="4" fillId="0" borderId="0" xfId="1" applyNumberFormat="1" applyFont="1" applyProtection="1"/>
    <xf numFmtId="44" fontId="4" fillId="0" borderId="0" xfId="12" applyNumberFormat="1" applyFont="1"/>
    <xf numFmtId="14" fontId="32" fillId="5" borderId="0" xfId="8" applyNumberFormat="1" applyFont="1" applyFill="1" applyAlignment="1" applyProtection="1">
      <alignment horizontal="center"/>
      <protection locked="0"/>
    </xf>
    <xf numFmtId="165" fontId="20" fillId="3" borderId="0" xfId="8" applyFont="1" applyFill="1" applyAlignment="1" applyProtection="1">
      <alignment horizontal="left"/>
      <protection locked="0"/>
    </xf>
    <xf numFmtId="168" fontId="7" fillId="0" borderId="2" xfId="13" applyNumberFormat="1" applyFont="1" applyBorder="1" applyAlignment="1" applyProtection="1">
      <alignment horizontal="right" vertical="top"/>
      <protection locked="0"/>
    </xf>
    <xf numFmtId="7" fontId="8" fillId="0" borderId="2" xfId="13" applyNumberFormat="1" applyFont="1" applyBorder="1" applyAlignment="1" applyProtection="1">
      <alignment horizontal="right"/>
      <protection locked="0"/>
    </xf>
    <xf numFmtId="37" fontId="7" fillId="0" borderId="2" xfId="11" applyFont="1" applyBorder="1" applyAlignment="1">
      <alignment horizontal="left" vertical="top"/>
    </xf>
    <xf numFmtId="0" fontId="4" fillId="0" borderId="2" xfId="12" applyFont="1" applyBorder="1"/>
    <xf numFmtId="0" fontId="7" fillId="0" borderId="12" xfId="11" applyNumberFormat="1" applyFont="1" applyBorder="1" applyAlignment="1" applyProtection="1">
      <alignment horizontal="left" vertical="top" wrapText="1"/>
      <protection locked="0"/>
    </xf>
    <xf numFmtId="168" fontId="7" fillId="0" borderId="2" xfId="13" applyNumberFormat="1" applyFont="1" applyFill="1" applyBorder="1" applyAlignment="1" applyProtection="1">
      <alignment horizontal="right" vertical="top"/>
      <protection locked="0"/>
    </xf>
    <xf numFmtId="7" fontId="26" fillId="0" borderId="0" xfId="16" applyNumberFormat="1" applyFont="1" applyFill="1" applyBorder="1" applyAlignment="1" applyProtection="1">
      <alignment horizontal="center" wrapText="1"/>
    </xf>
    <xf numFmtId="0" fontId="27" fillId="0" borderId="29" xfId="15" applyFont="1" applyAlignment="1" applyProtection="1">
      <alignment horizontal="center"/>
    </xf>
    <xf numFmtId="0" fontId="30" fillId="0" borderId="38" xfId="15" applyFont="1" applyBorder="1" applyAlignment="1" applyProtection="1">
      <alignment horizontal="right"/>
    </xf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" vertical="center" wrapText="1"/>
    </xf>
    <xf numFmtId="165" fontId="20" fillId="3" borderId="0" xfId="8" applyFont="1" applyFill="1" applyAlignment="1">
      <alignment horizontal="left"/>
    </xf>
    <xf numFmtId="165" fontId="16" fillId="3" borderId="14" xfId="8" applyFont="1" applyFill="1" applyBorder="1" applyAlignment="1">
      <alignment horizontal="center" vertical="center"/>
    </xf>
    <xf numFmtId="165" fontId="13" fillId="0" borderId="29" xfId="15" applyNumberFormat="1" applyAlignment="1" applyProtection="1">
      <alignment horizontal="left"/>
    </xf>
    <xf numFmtId="165" fontId="7" fillId="0" borderId="0" xfId="8" applyFont="1" applyAlignment="1">
      <alignment horizontal="left"/>
    </xf>
    <xf numFmtId="165" fontId="26" fillId="0" borderId="29" xfId="15" applyNumberFormat="1" applyFont="1" applyAlignment="1" applyProtection="1">
      <alignment horizontal="left"/>
    </xf>
    <xf numFmtId="165" fontId="8" fillId="0" borderId="21" xfId="8" applyFont="1" applyBorder="1" applyAlignment="1">
      <alignment horizontal="left" indent="1"/>
    </xf>
    <xf numFmtId="165" fontId="8" fillId="0" borderId="22" xfId="8" applyFont="1" applyBorder="1" applyAlignment="1">
      <alignment horizontal="left" indent="1"/>
    </xf>
    <xf numFmtId="165" fontId="8" fillId="0" borderId="23" xfId="8" applyFont="1" applyBorder="1" applyAlignment="1">
      <alignment horizontal="left" indent="1"/>
    </xf>
    <xf numFmtId="165" fontId="16" fillId="3" borderId="3" xfId="8" applyFont="1" applyFill="1" applyBorder="1" applyAlignment="1">
      <alignment horizontal="center" vertical="center"/>
    </xf>
    <xf numFmtId="165" fontId="17" fillId="3" borderId="3" xfId="8" applyFont="1" applyFill="1" applyBorder="1" applyAlignment="1">
      <alignment horizontal="center" vertical="center"/>
    </xf>
    <xf numFmtId="165" fontId="29" fillId="3" borderId="3" xfId="8" applyFont="1" applyFill="1" applyBorder="1" applyAlignment="1">
      <alignment horizontal="center" vertical="center"/>
    </xf>
    <xf numFmtId="165" fontId="27" fillId="0" borderId="28" xfId="14" applyNumberFormat="1" applyFont="1" applyAlignment="1" applyProtection="1">
      <alignment horizontal="left"/>
    </xf>
    <xf numFmtId="165" fontId="13" fillId="0" borderId="0" xfId="15" applyNumberFormat="1" applyFill="1" applyBorder="1" applyAlignment="1" applyProtection="1">
      <alignment horizontal="center"/>
    </xf>
    <xf numFmtId="165" fontId="14" fillId="0" borderId="33" xfId="17" applyNumberFormat="1" applyBorder="1" applyAlignment="1" applyProtection="1">
      <alignment horizontal="right" indent="1"/>
    </xf>
    <xf numFmtId="165" fontId="14" fillId="0" borderId="32" xfId="17" applyNumberFormat="1" applyBorder="1" applyAlignment="1" applyProtection="1">
      <alignment horizontal="right" indent="1"/>
    </xf>
    <xf numFmtId="165" fontId="14" fillId="0" borderId="31" xfId="17" applyNumberFormat="1" applyBorder="1" applyAlignment="1" applyProtection="1">
      <alignment horizontal="right" indent="1"/>
    </xf>
    <xf numFmtId="165" fontId="7" fillId="0" borderId="11" xfId="8" applyFont="1" applyBorder="1" applyAlignment="1">
      <alignment horizontal="left" indent="1"/>
    </xf>
    <xf numFmtId="165" fontId="7" fillId="0" borderId="14" xfId="8" applyFont="1" applyBorder="1" applyAlignment="1">
      <alignment horizontal="left" indent="1"/>
    </xf>
    <xf numFmtId="165" fontId="7" fillId="0" borderId="16" xfId="8" applyFont="1" applyBorder="1" applyAlignment="1">
      <alignment horizontal="left" indent="1"/>
    </xf>
    <xf numFmtId="165" fontId="27" fillId="0" borderId="28" xfId="14" applyNumberFormat="1" applyFont="1" applyAlignment="1" applyProtection="1">
      <alignment horizontal="left" vertical="top" wrapText="1"/>
    </xf>
    <xf numFmtId="165" fontId="13" fillId="0" borderId="0" xfId="16" applyNumberFormat="1" applyFill="1" applyBorder="1" applyAlignment="1" applyProtection="1">
      <alignment horizontal="center"/>
    </xf>
    <xf numFmtId="7" fontId="8" fillId="0" borderId="24" xfId="8" applyNumberFormat="1" applyFont="1" applyBorder="1" applyAlignment="1">
      <alignment horizontal="center"/>
    </xf>
    <xf numFmtId="7" fontId="8" fillId="0" borderId="25" xfId="8" applyNumberFormat="1" applyFont="1" applyBorder="1" applyAlignment="1">
      <alignment horizontal="center"/>
    </xf>
    <xf numFmtId="165" fontId="7" fillId="0" borderId="0" xfId="8" applyFont="1" applyAlignment="1">
      <alignment horizontal="left" vertical="top" wrapText="1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165" fontId="27" fillId="0" borderId="0" xfId="14" applyNumberFormat="1" applyFont="1" applyBorder="1" applyAlignment="1" applyProtection="1">
      <alignment horizontal="left" vertical="top" wrapText="1"/>
    </xf>
    <xf numFmtId="0" fontId="26" fillId="0" borderId="29" xfId="15" applyFont="1" applyAlignment="1" applyProtection="1">
      <alignment horizontal="left"/>
    </xf>
    <xf numFmtId="0" fontId="30" fillId="0" borderId="37" xfId="15" applyFont="1" applyBorder="1" applyAlignment="1" applyProtection="1">
      <alignment horizontal="right"/>
    </xf>
    <xf numFmtId="165" fontId="16" fillId="3" borderId="35" xfId="8" applyFont="1" applyFill="1" applyBorder="1" applyAlignment="1">
      <alignment horizontal="center" vertical="center"/>
    </xf>
    <xf numFmtId="7" fontId="26" fillId="0" borderId="18" xfId="16" applyNumberFormat="1" applyFont="1" applyBorder="1" applyAlignment="1" applyProtection="1">
      <alignment horizontal="center" vertical="center" wrapText="1"/>
    </xf>
    <xf numFmtId="7" fontId="26" fillId="0" borderId="9" xfId="16" applyNumberFormat="1" applyFont="1" applyBorder="1" applyAlignment="1" applyProtection="1">
      <alignment horizontal="center" vertical="center" wrapText="1"/>
    </xf>
    <xf numFmtId="7" fontId="26" fillId="0" borderId="18" xfId="16" applyNumberFormat="1" applyFont="1" applyBorder="1" applyAlignment="1" applyProtection="1">
      <alignment horizontal="center" vertical="center"/>
    </xf>
    <xf numFmtId="7" fontId="26" fillId="0" borderId="9" xfId="16" applyNumberFormat="1" applyFont="1" applyBorder="1" applyAlignment="1" applyProtection="1">
      <alignment horizontal="center" vertical="center"/>
    </xf>
    <xf numFmtId="7" fontId="26" fillId="0" borderId="10" xfId="16" applyNumberFormat="1" applyFont="1" applyBorder="1" applyAlignment="1" applyProtection="1">
      <alignment horizontal="center" vertical="center"/>
    </xf>
    <xf numFmtId="7" fontId="26" fillId="0" borderId="12" xfId="16" applyNumberFormat="1" applyFont="1" applyBorder="1" applyAlignment="1" applyProtection="1">
      <alignment horizontal="center" vertical="center"/>
    </xf>
    <xf numFmtId="7" fontId="26" fillId="0" borderId="16" xfId="16" applyNumberFormat="1" applyFont="1" applyBorder="1" applyAlignment="1" applyProtection="1">
      <alignment horizontal="center" vertical="center"/>
    </xf>
    <xf numFmtId="7" fontId="26" fillId="0" borderId="9" xfId="16" applyNumberFormat="1" applyFont="1" applyBorder="1" applyAlignment="1" applyProtection="1">
      <alignment horizontal="center" wrapText="1"/>
    </xf>
    <xf numFmtId="164" fontId="27" fillId="0" borderId="40" xfId="15" applyNumberFormat="1" applyFont="1" applyBorder="1" applyAlignment="1" applyProtection="1">
      <alignment horizontal="center"/>
    </xf>
    <xf numFmtId="164" fontId="27" fillId="0" borderId="41" xfId="15" applyNumberFormat="1" applyFont="1" applyBorder="1" applyAlignment="1" applyProtection="1">
      <alignment horizontal="center"/>
    </xf>
    <xf numFmtId="165" fontId="29" fillId="3" borderId="35" xfId="8" applyFont="1" applyFill="1" applyBorder="1" applyAlignment="1">
      <alignment horizontal="center" vertical="center"/>
    </xf>
  </cellXfs>
  <cellStyles count="18">
    <cellStyle name="Comma_Pay App No. 7" xfId="13" xr:uid="{00000000-0005-0000-0000-000000000000}"/>
    <cellStyle name="Currency 2" xfId="4" xr:uid="{00000000-0005-0000-0000-000001000000}"/>
    <cellStyle name="Currency 3" xfId="10" xr:uid="{00000000-0005-0000-0000-000002000000}"/>
    <cellStyle name="Heading 2" xfId="14" builtinId="17"/>
    <cellStyle name="Heading 3" xfId="15" builtinId="18"/>
    <cellStyle name="Heading 4" xfId="16" builtinId="19"/>
    <cellStyle name="Normal" xfId="0" builtinId="0"/>
    <cellStyle name="Normal 2" xfId="2" xr:uid="{00000000-0005-0000-0000-000007000000}"/>
    <cellStyle name="Normal 3" xfId="5" xr:uid="{00000000-0005-0000-0000-000008000000}"/>
    <cellStyle name="Normal 4" xfId="6" xr:uid="{00000000-0005-0000-0000-000009000000}"/>
    <cellStyle name="Normal 5" xfId="3" xr:uid="{00000000-0005-0000-0000-00000A000000}"/>
    <cellStyle name="Normal 6" xfId="8" xr:uid="{00000000-0005-0000-0000-00000B000000}"/>
    <cellStyle name="Normal_G703 Pine Point Plaza #1" xfId="11" xr:uid="{00000000-0005-0000-0000-00000C000000}"/>
    <cellStyle name="Normal_Pay App No. 7" xfId="12" xr:uid="{00000000-0005-0000-0000-00000D000000}"/>
    <cellStyle name="Percent" xfId="1" builtinId="5"/>
    <cellStyle name="Percent 2" xfId="7" xr:uid="{00000000-0005-0000-0000-00000F000000}"/>
    <cellStyle name="Percent 3" xfId="9" xr:uid="{00000000-0005-0000-0000-000010000000}"/>
    <cellStyle name="Total" xfId="17" builtinId="2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0</xdr:row>
      <xdr:rowOff>255548</xdr:rowOff>
    </xdr:from>
    <xdr:to>
      <xdr:col>1</xdr:col>
      <xdr:colOff>2643769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087983-5741-43BA-AC5A-121C5CD6D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771527</xdr:colOff>
      <xdr:row>0</xdr:row>
      <xdr:rowOff>255548</xdr:rowOff>
    </xdr:from>
    <xdr:to>
      <xdr:col>0</xdr:col>
      <xdr:colOff>2568709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754F97-D087-46C7-9EAA-1C13418CF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1527" y="25554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272145</xdr:colOff>
      <xdr:row>0</xdr:row>
      <xdr:rowOff>167825</xdr:rowOff>
    </xdr:from>
    <xdr:to>
      <xdr:col>3</xdr:col>
      <xdr:colOff>1554390</xdr:colOff>
      <xdr:row>0</xdr:row>
      <xdr:rowOff>1653250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A4822-BCC2-496E-A218-15F9C881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216" y="167825"/>
          <a:ext cx="2331356" cy="1485425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BCFD29-7B99-4316-ACF7-EDE4DC259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05955" y="453018"/>
          <a:ext cx="1900021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DB3417-F7EB-4BDB-8489-0B849B6FF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C7F28D-CADC-4652-B952-D2F572C1F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1C2D09-19BF-4BB0-AB7A-372D1E82A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4B2968-409A-43A8-A4C3-2490A5836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7B470D-EC2D-4D60-A24D-93D99C117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HistoryMiscinv\MiscInvcHisto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MiscinvO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Reimbursement%20Reques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Statements%20of%20Ac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8r2-fs\redirected\Users\ckirles\Box%20Sync\Chris.Kirles\EXAMPLES\Pay%20App\Subcontractor-Application-for-Pay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EDHUTC\GMP\GMP4_22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ors902"/>
      <sheetName val="Mr. Arakawa reimbursement"/>
      <sheetName val="NOA reimbursement"/>
      <sheetName val="OHMC reimbursement"/>
      <sheetName val="Sprint Cell Sites"/>
      <sheetName val="Arakawa Reimbursement"/>
      <sheetName val="Storie713"/>
      <sheetName val="Sprint Cell Sites Interest"/>
      <sheetName val="90098-800-1"/>
      <sheetName val="MACInvc"/>
      <sheetName val="700"/>
      <sheetName val="701"/>
      <sheetName val="702"/>
      <sheetName val="703"/>
      <sheetName val="704"/>
      <sheetName val="705"/>
      <sheetName val="706"/>
      <sheetName val="707"/>
      <sheetName val="708"/>
      <sheetName val="709"/>
      <sheetName val="710"/>
      <sheetName val="711"/>
      <sheetName val="712"/>
      <sheetName val="713"/>
      <sheetName val="714"/>
      <sheetName val="716"/>
      <sheetName val="717"/>
      <sheetName val="718"/>
      <sheetName val="719"/>
      <sheetName val="720"/>
      <sheetName val="722"/>
      <sheetName val="724"/>
      <sheetName val="726"/>
      <sheetName val="727"/>
      <sheetName val="728"/>
      <sheetName val="728 Reissue"/>
      <sheetName val="729"/>
      <sheetName val="732"/>
      <sheetName val="733"/>
      <sheetName val="734"/>
      <sheetName val="737"/>
      <sheetName val="738"/>
      <sheetName val="1001-1"/>
      <sheetName val="1001-2"/>
      <sheetName val="1001-3"/>
      <sheetName val="1001-4 (PM 12)"/>
      <sheetName val="1001-5 (PM 11)"/>
      <sheetName val="1001-6 (PM 10)"/>
      <sheetName val="1001-7"/>
      <sheetName val="1001-8"/>
      <sheetName val="1001-9"/>
      <sheetName val="1002-1"/>
      <sheetName val="1003-1"/>
      <sheetName val="1004-1"/>
      <sheetName val="Nintendo 1005  1036"/>
      <sheetName val="1007-1"/>
      <sheetName val="1008-1"/>
      <sheetName val="1010"/>
      <sheetName val="1015-1020 OHMC"/>
      <sheetName val="1016-1017 OHMC"/>
      <sheetName val="1018-1"/>
      <sheetName val="1019"/>
      <sheetName val="1022-1"/>
      <sheetName val="1023-1"/>
      <sheetName val="1025-1"/>
      <sheetName val="1025-2"/>
      <sheetName val="1028"/>
      <sheetName val="1029"/>
      <sheetName val="1037-1"/>
      <sheetName val="1037-2"/>
      <sheetName val="1037-3"/>
      <sheetName val="1037-4"/>
      <sheetName val="1037-5"/>
      <sheetName val="1037-6"/>
      <sheetName val="1049 (1998)"/>
      <sheetName val="1049 (1999)"/>
      <sheetName val="1050"/>
      <sheetName val="Nintendo 1052"/>
      <sheetName val="1054-1"/>
      <sheetName val="1054-2"/>
      <sheetName val="1055-1"/>
      <sheetName val="1056-1"/>
      <sheetName val="1056-2"/>
      <sheetName val="1056-3"/>
      <sheetName val="1056-4"/>
      <sheetName val="1059 reimb."/>
      <sheetName val="1065"/>
      <sheetName val="1066-1"/>
      <sheetName val="1066-2"/>
      <sheetName val="1071-2"/>
      <sheetName val="1071-3"/>
      <sheetName val="1071-4"/>
      <sheetName val="1071-5"/>
      <sheetName val="1071-6"/>
      <sheetName val="1071- 7"/>
      <sheetName val="1076"/>
      <sheetName val="1077-1"/>
      <sheetName val="1077-2"/>
      <sheetName val="1080"/>
      <sheetName val="1081-1"/>
      <sheetName val="1082-1 (PM #1)"/>
      <sheetName val="1082-2 (PM #1) "/>
      <sheetName val="1082-3 (PM #2)"/>
      <sheetName val="1082-4 (PM #3)"/>
      <sheetName val="1082-5 (PM #6) "/>
      <sheetName val="1082-6 OCO#001"/>
      <sheetName val="1082-7 (PM #11)"/>
      <sheetName val="1082-8 (PM#16)"/>
      <sheetName val="1082-9 (PM#18)"/>
      <sheetName val="1082-10 (PM#20)"/>
      <sheetName val="1082-11 (PCO#0024)"/>
      <sheetName val="1082-12 OCO#001 62299"/>
      <sheetName val="1082-13 (PCO#0025)"/>
      <sheetName val="1082-14 (PCO#0026)"/>
      <sheetName val="1082-15 (PCO#0028)"/>
      <sheetName val="1082-16 (PCO#0029)"/>
      <sheetName val="1082-17 (PCO#0032)"/>
      <sheetName val="1084-1"/>
      <sheetName val="Nintendo 1085"/>
      <sheetName val="1086-1 (PM #1)"/>
      <sheetName val="1093 interest"/>
      <sheetName val="Nintendo 1103"/>
      <sheetName val="1108"/>
      <sheetName val="1108 Attachment &quot;A&quot;"/>
      <sheetName val="1108-2"/>
      <sheetName val="1109"/>
      <sheetName val="1112"/>
      <sheetName val="1113"/>
      <sheetName val="1116"/>
      <sheetName val="1116 PCO 17"/>
      <sheetName val="1116 PCO 14"/>
      <sheetName val="1117"/>
      <sheetName val="1117-2"/>
      <sheetName val="1132-1"/>
      <sheetName val="1132-PCO#2"/>
      <sheetName val="1132 reimbursement"/>
      <sheetName val="1132-PCO#4"/>
      <sheetName val="1132-PCO#5"/>
      <sheetName val="1132-PCO#8"/>
      <sheetName val="1132-07"/>
      <sheetName val="1132-08"/>
      <sheetName val="1133-0001"/>
      <sheetName val="1133-02"/>
      <sheetName val="1133-03"/>
      <sheetName val="1133-04"/>
      <sheetName val="1133-05"/>
      <sheetName val="1133-06"/>
      <sheetName val="1133-07"/>
      <sheetName val="1133-08"/>
      <sheetName val="1133-09"/>
      <sheetName val="1133-10"/>
      <sheetName val="1133-11"/>
      <sheetName val="1133-12"/>
      <sheetName val="1137"/>
      <sheetName val="1138"/>
      <sheetName val="1139"/>
      <sheetName val="1140"/>
      <sheetName val="1141"/>
      <sheetName val="1142"/>
      <sheetName val="1143"/>
      <sheetName val="1144"/>
      <sheetName val="1145"/>
      <sheetName val="1146"/>
      <sheetName val="1147"/>
      <sheetName val="1148"/>
      <sheetName val="1149"/>
      <sheetName val="1157"/>
      <sheetName val="1158-2revised"/>
      <sheetName val="1158-3"/>
      <sheetName val="1158 Equipment Install"/>
      <sheetName val="1159-2revised"/>
      <sheetName val="1159-3"/>
      <sheetName val="1158 reimbursement"/>
      <sheetName val="1158 reimbursement (2)"/>
      <sheetName val="1158 reimbursement (3)"/>
      <sheetName val="1159 reimbursement"/>
      <sheetName val="1164"/>
      <sheetName val="1166 permit reimb."/>
      <sheetName val="1175-1"/>
      <sheetName val="1181"/>
      <sheetName val="1186"/>
      <sheetName val="1187"/>
      <sheetName val="1188"/>
      <sheetName val="1188Revised"/>
      <sheetName val="1190"/>
      <sheetName val="1194"/>
      <sheetName val="1195"/>
      <sheetName val="1198"/>
      <sheetName val="1199"/>
      <sheetName val="1200"/>
      <sheetName val="1201"/>
      <sheetName val="1201-2 (PCO #0003)"/>
      <sheetName val="1208"/>
      <sheetName val="1210"/>
      <sheetName val="1217"/>
      <sheetName val="1217-2"/>
      <sheetName val="1220"/>
      <sheetName val="1220-5"/>
      <sheetName val="1220-6"/>
      <sheetName val="1220-7"/>
      <sheetName val="1220-8"/>
      <sheetName val="12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>
        <row r="11">
          <cell r="B11">
            <v>1220</v>
          </cell>
        </row>
      </sheetData>
      <sheetData sheetId="198"/>
      <sheetData sheetId="199"/>
      <sheetData sheetId="200"/>
      <sheetData sheetId="20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2001-1"/>
      <sheetName val="92001-2"/>
      <sheetName val="92001-3"/>
      <sheetName val="92002-1"/>
      <sheetName val="1235-1"/>
      <sheetName val="1235-2"/>
      <sheetName val="1235-3"/>
      <sheetName val="1238-5"/>
      <sheetName val="1238-6"/>
      <sheetName val="1238-7"/>
      <sheetName val="1247"/>
      <sheetName val="1248"/>
      <sheetName val="1250-1"/>
      <sheetName val="1250-2"/>
      <sheetName val="1250-3"/>
      <sheetName val="1250-4"/>
      <sheetName val="1250-5"/>
      <sheetName val="1250-6"/>
      <sheetName val="1250-7"/>
      <sheetName val="1250-8"/>
      <sheetName val="1260"/>
      <sheetName val="1263-1"/>
      <sheetName val="1265"/>
      <sheetName val="1267-1"/>
      <sheetName val="1270 Int"/>
      <sheetName val="1272-1"/>
      <sheetName val="1275-1"/>
      <sheetName val="1275-2"/>
      <sheetName val="1275-3"/>
      <sheetName val="1275-4"/>
      <sheetName val="1275-5"/>
      <sheetName val="1275-6"/>
      <sheetName val="1275-7"/>
      <sheetName val="1275-8"/>
      <sheetName val="1275-9"/>
      <sheetName val="1275-10"/>
      <sheetName val="1275-11"/>
      <sheetName val="1275-12"/>
      <sheetName val="1275-13"/>
      <sheetName val="1275-14"/>
      <sheetName val="1275-15"/>
      <sheetName val="1279-1"/>
      <sheetName val="1279-2"/>
      <sheetName val="1279-3"/>
      <sheetName val="1279-4"/>
      <sheetName val="1279-5"/>
      <sheetName val="1279-6"/>
      <sheetName val="1279-7"/>
      <sheetName val="1279-8"/>
      <sheetName val="1279-9"/>
      <sheetName val="1279-10"/>
      <sheetName val="1279-11"/>
      <sheetName val="1279-12"/>
      <sheetName val="1279-13"/>
      <sheetName val="1280-1"/>
      <sheetName val="1280-2"/>
      <sheetName val="1280-3"/>
      <sheetName val="1280-4"/>
      <sheetName val="1280-5"/>
      <sheetName val="1280-6"/>
      <sheetName val="1280-7"/>
      <sheetName val="1280-8"/>
      <sheetName val="1280-9"/>
      <sheetName val="1280-10"/>
      <sheetName val="1280-11"/>
      <sheetName val="1280-12"/>
      <sheetName val="1280-13"/>
      <sheetName val="1284-1"/>
      <sheetName val="1284-2"/>
      <sheetName val="1286-1"/>
      <sheetName val="1286-2"/>
      <sheetName val="1286-3"/>
      <sheetName val="1286-4"/>
      <sheetName val="1286-5"/>
      <sheetName val="1286-6"/>
      <sheetName val="1289-1"/>
      <sheetName val="1289-2"/>
      <sheetName val="1289-2WSST"/>
      <sheetName val="1294-1"/>
      <sheetName val="1294"/>
      <sheetName val="1295-1"/>
      <sheetName val="1295-2"/>
      <sheetName val="1298-1"/>
      <sheetName val="1300-1"/>
      <sheetName val="1305-1"/>
      <sheetName val="1309"/>
      <sheetName val="1311-1"/>
      <sheetName val="1312-1"/>
      <sheetName val="1314-1"/>
      <sheetName val="1318-1"/>
      <sheetName val="1318-2"/>
      <sheetName val="1318-3"/>
      <sheetName val="1318-4"/>
      <sheetName val="1320-1"/>
      <sheetName val="1320-2"/>
      <sheetName val="1322-1"/>
      <sheetName val="1323-1"/>
      <sheetName val="1323-2"/>
      <sheetName val="1323-3"/>
      <sheetName val="1323-4"/>
      <sheetName val="1323-5"/>
      <sheetName val="1323-6"/>
      <sheetName val="1323-7"/>
      <sheetName val="1323-8"/>
      <sheetName val="1323-9"/>
      <sheetName val="1323-10"/>
      <sheetName val="1323-11"/>
      <sheetName val="1323-12"/>
      <sheetName val="1325-1"/>
      <sheetName val="1326-1"/>
      <sheetName val="1333-1Rev"/>
      <sheetName val="1333-2"/>
      <sheetName val="1334"/>
      <sheetName val="1336-1"/>
      <sheetName val="1337-1"/>
      <sheetName val="1342-1"/>
      <sheetName val="1343"/>
      <sheetName val="1344"/>
      <sheetName val="1350-1"/>
      <sheetName val="1350-2"/>
      <sheetName val="1350-3"/>
      <sheetName val="1350-4"/>
      <sheetName val="1350-5"/>
      <sheetName val="1350-6"/>
      <sheetName val="1350-7"/>
      <sheetName val="1352"/>
      <sheetName val="1355"/>
      <sheetName val="1357-1"/>
      <sheetName val="1357-2"/>
      <sheetName val="1357-3"/>
      <sheetName val="1357-4"/>
      <sheetName val="1357-5"/>
      <sheetName val="1357-6"/>
      <sheetName val="1357-7"/>
      <sheetName val="1360"/>
      <sheetName val="1361"/>
      <sheetName val="1367-1"/>
      <sheetName val="1368-1"/>
      <sheetName val="1369 reimbursement"/>
      <sheetName val="1371 "/>
      <sheetName val="1374"/>
      <sheetName val="1380"/>
      <sheetName val="1385-1"/>
      <sheetName val="1391"/>
      <sheetName val="1392"/>
      <sheetName val="1395"/>
      <sheetName val="Sheet1"/>
      <sheetName val="Sheet2"/>
      <sheetName val="Sheet3"/>
      <sheetName val="Sheet4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</sheetNames>
    <sheetDataSet>
      <sheetData sheetId="0"/>
      <sheetData sheetId="1"/>
      <sheetData sheetId="2"/>
      <sheetData sheetId="3" refreshError="1"/>
      <sheetData sheetId="4" refreshError="1"/>
      <sheetData sheetId="5">
        <row r="9">
          <cell r="B9">
            <v>1235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8">
          <cell r="B8" t="str">
            <v>1250-6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8">
          <cell r="B8" t="str">
            <v>1275-6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9">
          <cell r="B9">
            <v>1279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8">
          <cell r="B8" t="str">
            <v>1284-2</v>
          </cell>
        </row>
      </sheetData>
      <sheetData sheetId="69" refreshError="1"/>
      <sheetData sheetId="70">
        <row r="8">
          <cell r="B8" t="str">
            <v>1286-2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>
        <row r="8">
          <cell r="B8" t="str">
            <v>1312-1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>
        <row r="9">
          <cell r="B9">
            <v>1318</v>
          </cell>
        </row>
      </sheetData>
      <sheetData sheetId="93" refreshError="1"/>
      <sheetData sheetId="94" refreshError="1"/>
      <sheetData sheetId="95">
        <row r="8">
          <cell r="B8" t="str">
            <v>1322-1</v>
          </cell>
        </row>
      </sheetData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>
        <row r="8">
          <cell r="B8" t="str">
            <v>1325-1revised</v>
          </cell>
        </row>
      </sheetData>
      <sheetData sheetId="109">
        <row r="8">
          <cell r="B8" t="str">
            <v>1326-1</v>
          </cell>
        </row>
      </sheetData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imbursement template"/>
      <sheetName val="RR reimbursement"/>
      <sheetName val="Arakawa Reimb"/>
      <sheetName val="Arakawa Reimb (2)"/>
      <sheetName val="1393 Reimb"/>
      <sheetName val="1427 Reimb"/>
      <sheetName val="1456 Reimbursement"/>
      <sheetName val="1456 Reimb (2)"/>
      <sheetName val="1456 Reimb (3)"/>
      <sheetName val="1488 Int"/>
      <sheetName val="1488 Reimb"/>
      <sheetName val="1495 Reimb"/>
      <sheetName val="8066 Reimbursement"/>
      <sheetName val="8087-Reimbursement"/>
      <sheetName val="8149 Reimb"/>
      <sheetName val="8223 Reimbursement "/>
      <sheetName val="8263 Reimbursement"/>
      <sheetName val="1507 Reimb"/>
      <sheetName val="1516-Reimbursement PSE"/>
      <sheetName val="1516-Reimbursement"/>
      <sheetName val="1538 Reimbursement"/>
      <sheetName val="1538 Reimbursement (2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 Template "/>
      <sheetName val="1365 Statement"/>
      <sheetName val="1425 Statement"/>
      <sheetName val="1427 Statement"/>
      <sheetName val="1439 Statement"/>
      <sheetName val="1448 Statement"/>
      <sheetName val="1448 Statement (2)"/>
      <sheetName val="1448 Statement of Payments"/>
      <sheetName val="1455 Statement"/>
      <sheetName val="1469 statement"/>
      <sheetName val="1480 Statement"/>
      <sheetName val="1488 Statement"/>
      <sheetName val="1498 Statement"/>
      <sheetName val="1498 Consol Statement"/>
      <sheetName val="1535-1546 Consol Statement"/>
      <sheetName val="8038 Statement"/>
      <sheetName val="8067 Statement"/>
      <sheetName val="8128 Statement"/>
      <sheetName val="8176 Statement"/>
      <sheetName val="8184 statement"/>
      <sheetName val="8185 statement"/>
      <sheetName val="8188 Statement"/>
      <sheetName val="8189 Statement"/>
      <sheetName val="8208 statement"/>
      <sheetName val="8223 statement"/>
      <sheetName val="8229 Statement"/>
      <sheetName val="8237 Statement"/>
      <sheetName val="8241 statement"/>
      <sheetName val="8242 Statement"/>
      <sheetName val="8248 statement"/>
      <sheetName val="8251 Statement"/>
      <sheetName val="8259 statement"/>
      <sheetName val="8265 NB-1 Statement"/>
      <sheetName val="8265-1 DC Statement"/>
      <sheetName val="8265 Statement"/>
      <sheetName val="8299 Statement"/>
      <sheetName val="8311 Statement"/>
      <sheetName val="8320 Statement"/>
      <sheetName val="8359 Statement"/>
      <sheetName val="8360 Statement"/>
      <sheetName val="8362 Statement"/>
      <sheetName val="1431 Statement"/>
      <sheetName val="OHMC Consol Statement"/>
      <sheetName val="old nintendo statement"/>
      <sheetName val="1431-1488 Statement"/>
      <sheetName val="1372 Statement"/>
      <sheetName val="1534 Statement"/>
      <sheetName val="1543 Statement"/>
      <sheetName val="8316 Statement"/>
      <sheetName val="8375 Statement"/>
      <sheetName val="8379 Statement"/>
      <sheetName val="8384 Statement"/>
      <sheetName val="8385 Statement"/>
      <sheetName val="8388 Statement"/>
      <sheetName val="8395 Statement"/>
      <sheetName val="8398 Statement"/>
      <sheetName val="8404 Statement"/>
      <sheetName val="8412 Statement"/>
      <sheetName val="8414 Statement"/>
      <sheetName val="8419 Statement"/>
      <sheetName val="8425 Statement"/>
      <sheetName val="8428 Statement"/>
      <sheetName val="8485 Statement"/>
      <sheetName val="8486 Statement"/>
      <sheetName val="8495 Statement"/>
    </sheetNames>
    <sheetDataSet>
      <sheetData sheetId="0">
        <row r="1">
          <cell r="A1" t="str">
            <v>Statement of Account</v>
          </cell>
        </row>
      </sheetData>
      <sheetData sheetId="1"/>
      <sheetData sheetId="2">
        <row r="1">
          <cell r="A1" t="str">
            <v>Statement of Account</v>
          </cell>
        </row>
      </sheetData>
      <sheetData sheetId="3">
        <row r="1">
          <cell r="A1" t="str">
            <v>Statement of Account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Statement of Net Amount Owing</v>
          </cell>
        </row>
      </sheetData>
      <sheetData sheetId="17">
        <row r="1">
          <cell r="A1" t="str">
            <v>Statement of Account</v>
          </cell>
        </row>
      </sheetData>
      <sheetData sheetId="18"/>
      <sheetData sheetId="19">
        <row r="1">
          <cell r="A1" t="str">
            <v>Statement of Net Amount Owing</v>
          </cell>
        </row>
      </sheetData>
      <sheetData sheetId="20">
        <row r="1">
          <cell r="A1" t="str">
            <v>Statement of Account</v>
          </cell>
        </row>
      </sheetData>
      <sheetData sheetId="21">
        <row r="1">
          <cell r="A1" t="str">
            <v>Statement of Account</v>
          </cell>
        </row>
      </sheetData>
      <sheetData sheetId="22">
        <row r="1">
          <cell r="A1" t="str">
            <v>Statement of Account</v>
          </cell>
        </row>
      </sheetData>
      <sheetData sheetId="23"/>
      <sheetData sheetId="24">
        <row r="1">
          <cell r="A1" t="str">
            <v>Statement of Account</v>
          </cell>
        </row>
      </sheetData>
      <sheetData sheetId="25">
        <row r="1">
          <cell r="A1" t="str">
            <v>Statement of Account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702B"/>
      <sheetName val="G703"/>
    </sheetNames>
    <sheetDataSet>
      <sheetData sheetId="0">
        <row r="1">
          <cell r="H1" t="str">
            <v>USE W/AIA G703</v>
          </cell>
          <cell r="K1" t="str">
            <v>PAGE ONE OF</v>
          </cell>
          <cell r="L1">
            <v>1</v>
          </cell>
          <cell r="O1" t="str">
            <v>PAGES</v>
          </cell>
        </row>
        <row r="3">
          <cell r="E3" t="str">
            <v>PROJECT:</v>
          </cell>
          <cell r="I3" t="str">
            <v>APPLICATION NO:</v>
          </cell>
          <cell r="L3" t="str">
            <v>Distribution to:</v>
          </cell>
        </row>
        <row r="5">
          <cell r="C5" t="str">
            <v>682 Johnnie Dodds Blvd. Suite 101</v>
          </cell>
          <cell r="M5" t="str">
            <v>ACCOUNTING</v>
          </cell>
        </row>
        <row r="7">
          <cell r="C7" t="str">
            <v>Mount Pleasant, SC  29464</v>
          </cell>
          <cell r="M7" t="str">
            <v>PROJ. MGR.</v>
          </cell>
        </row>
        <row r="9">
          <cell r="I9" t="str">
            <v>PERIOD TO:</v>
          </cell>
          <cell r="M9" t="str">
            <v>PROJECT FILES</v>
          </cell>
        </row>
        <row r="13">
          <cell r="I13" t="str">
            <v xml:space="preserve"> </v>
          </cell>
        </row>
        <row r="15">
          <cell r="I15" t="str">
            <v>PROJECT NO:</v>
          </cell>
        </row>
        <row r="17">
          <cell r="I17" t="str">
            <v>CONTRACT DATE:</v>
          </cell>
        </row>
        <row r="19">
          <cell r="H19" t="str">
            <v>SUBCONTRACTOR CERTIFICATION AND LIEN WAIVER</v>
          </cell>
        </row>
        <row r="21">
          <cell r="H21" t="str">
            <v>I herby certify that the work performed and the materials supplied to date, as shown herein,</v>
          </cell>
        </row>
        <row r="22">
          <cell r="H22" t="str">
            <v>represent the actual value of completed work under the terms of the contract between the</v>
          </cell>
        </row>
        <row r="23">
          <cell r="H23" t="str">
            <v>undersigned and SouthCon Building Group relating to the referenced project.</v>
          </cell>
        </row>
        <row r="25">
          <cell r="E25" t="str">
            <v xml:space="preserve"> $</v>
          </cell>
          <cell r="F25">
            <v>0</v>
          </cell>
          <cell r="H25" t="str">
            <v xml:space="preserve">I also certify that all payments have been made through the period covered by previous </v>
          </cell>
        </row>
        <row r="26">
          <cell r="E26" t="str">
            <v xml:space="preserve"> $</v>
          </cell>
          <cell r="F26">
            <v>0</v>
          </cell>
          <cell r="H26" t="str">
            <v>payments received from the contractor, to all my subcontractors, and for all materials and</v>
          </cell>
        </row>
        <row r="27">
          <cell r="E27" t="str">
            <v>$</v>
          </cell>
          <cell r="F27">
            <v>0</v>
          </cell>
          <cell r="H27" t="str">
            <v xml:space="preserve">labor used in connection with the performance of this contract. I further certify that I have </v>
          </cell>
        </row>
        <row r="28">
          <cell r="E28" t="str">
            <v>$</v>
          </cell>
          <cell r="F28">
            <v>0</v>
          </cell>
          <cell r="H28" t="str">
            <v>complied with federal, state and local tax laws, including social security laws, unemployment</v>
          </cell>
        </row>
        <row r="29">
          <cell r="H29" t="str">
            <v>tax laws, and workmens compensation laws insofar as applicable to the performance</v>
          </cell>
        </row>
        <row r="30">
          <cell r="H30" t="str">
            <v>of this contract.</v>
          </cell>
        </row>
        <row r="31">
          <cell r="C31">
            <v>0.1</v>
          </cell>
          <cell r="D31" t="str">
            <v xml:space="preserve">of Completed Work                 </v>
          </cell>
          <cell r="E31">
            <v>0</v>
          </cell>
        </row>
        <row r="32">
          <cell r="C32" t="str">
            <v>(Column D + E on G703)</v>
          </cell>
          <cell r="H32" t="str">
            <v>I certify that contingent upon release of said payment, the undersigned does hereby waive,</v>
          </cell>
        </row>
        <row r="33">
          <cell r="C33">
            <v>0.1</v>
          </cell>
          <cell r="D33" t="str">
            <v xml:space="preserve">of Stored Material                   </v>
          </cell>
          <cell r="E33">
            <v>0</v>
          </cell>
          <cell r="H33" t="str">
            <v>release, remiss and relinquish any and all rights to claim any lien or liens for work done or</v>
          </cell>
        </row>
        <row r="34">
          <cell r="C34" t="str">
            <v>(Column F on G703)</v>
          </cell>
          <cell r="H34" t="str">
            <v>material furnished, prior to the date thereof, for the building and premises referenced on said</v>
          </cell>
        </row>
        <row r="35">
          <cell r="H35" t="str">
            <v>invoice.</v>
          </cell>
        </row>
        <row r="36">
          <cell r="C36" t="str">
            <v xml:space="preserve">Total in Column I of G703) </v>
          </cell>
          <cell r="E36" t="str">
            <v xml:space="preserve">             </v>
          </cell>
          <cell r="F36">
            <v>0</v>
          </cell>
          <cell r="H36" t="str">
            <v>SUBCONTRACTOR</v>
          </cell>
        </row>
        <row r="37">
          <cell r="F37">
            <v>0</v>
          </cell>
          <cell r="H37" t="str">
            <v>By:</v>
          </cell>
          <cell r="L37" t="str">
            <v xml:space="preserve"> Date:</v>
          </cell>
        </row>
        <row r="38">
          <cell r="C38" t="str">
            <v>(Line 4 Less Line 5 Total)</v>
          </cell>
        </row>
        <row r="39">
          <cell r="H39" t="str">
            <v>State of: South Carolina</v>
          </cell>
          <cell r="K39" t="str">
            <v>County of: Charleston</v>
          </cell>
        </row>
        <row r="40">
          <cell r="H40" t="str">
            <v xml:space="preserve">Subscribed and sworn to before me this </v>
          </cell>
          <cell r="K40" t="str">
            <v>_____ day of ____________</v>
          </cell>
          <cell r="O40" t="str">
            <v xml:space="preserve"> </v>
          </cell>
        </row>
        <row r="41">
          <cell r="F41">
            <v>0</v>
          </cell>
          <cell r="H41" t="str">
            <v>Notary Public:</v>
          </cell>
        </row>
        <row r="42">
          <cell r="F42">
            <v>0</v>
          </cell>
          <cell r="H42" t="str">
            <v>My Commission expires:</v>
          </cell>
        </row>
        <row r="43">
          <cell r="C43" t="str">
            <v>(Line 3 less Line 6)</v>
          </cell>
        </row>
        <row r="44">
          <cell r="H44" t="str">
            <v>By:</v>
          </cell>
          <cell r="L44" t="str">
            <v xml:space="preserve"> Date:</v>
          </cell>
        </row>
        <row r="45">
          <cell r="E45" t="str">
            <v>ADDITIONS</v>
          </cell>
          <cell r="F45" t="str">
            <v>DEDUCTIONS</v>
          </cell>
        </row>
        <row r="46">
          <cell r="H46" t="str">
            <v>APPLICATION APPROVAL BY SOUTHCON BUILDING GROUP  PROJECT MANAGER</v>
          </cell>
        </row>
        <row r="49">
          <cell r="H49" t="str">
            <v>BY:</v>
          </cell>
          <cell r="L49" t="str">
            <v>DATE:</v>
          </cell>
        </row>
        <row r="51">
          <cell r="H51" t="str">
            <v xml:space="preserve">This Certificate is not negotiable.  The AMOUNT CERTIFIED is payable only to the </v>
          </cell>
        </row>
        <row r="52">
          <cell r="H52" t="str">
            <v xml:space="preserve">Subcontractor named herein. Issuance, payment and acceptance of payment are </v>
          </cell>
        </row>
        <row r="53">
          <cell r="E53">
            <v>0</v>
          </cell>
          <cell r="H53" t="str">
            <v>without prejudice to any rights of SouthCon Building Group under this Contract.</v>
          </cell>
        </row>
      </sheetData>
      <sheetData sheetId="1">
        <row r="34">
          <cell r="C34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"/>
      <sheetName val="GC SUMMARY "/>
      <sheetName val="GC-BODY"/>
    </sheetNames>
    <sheetDataSet>
      <sheetData sheetId="0"/>
      <sheetData sheetId="1"/>
      <sheetData sheetId="2">
        <row r="16">
          <cell r="F16">
            <v>285000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anded">
      <a:dk1>
        <a:srgbClr val="2C2C2C"/>
      </a:dk1>
      <a:lt1>
        <a:srgbClr val="FFFFFF"/>
      </a:lt1>
      <a:dk2>
        <a:srgbClr val="099BDD"/>
      </a:dk2>
      <a:lt2>
        <a:srgbClr val="F2F2F2"/>
      </a:lt2>
      <a:accent1>
        <a:srgbClr val="FFC000"/>
      </a:accent1>
      <a:accent2>
        <a:srgbClr val="A5D028"/>
      </a:accent2>
      <a:accent3>
        <a:srgbClr val="08CC78"/>
      </a:accent3>
      <a:accent4>
        <a:srgbClr val="F24099"/>
      </a:accent4>
      <a:accent5>
        <a:srgbClr val="828288"/>
      </a:accent5>
      <a:accent6>
        <a:srgbClr val="F56617"/>
      </a:accent6>
      <a:hlink>
        <a:srgbClr val="005DBA"/>
      </a:hlink>
      <a:folHlink>
        <a:srgbClr val="6C606A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BB294-36AD-4F02-9330-25A83D89C22C}">
  <sheetPr>
    <pageSetUpPr fitToPage="1"/>
  </sheetPr>
  <dimension ref="A1:O73"/>
  <sheetViews>
    <sheetView showGridLines="0" tabSelected="1" zoomScale="78" zoomScaleNormal="78" workbookViewId="0">
      <selection activeCell="C26" sqref="C26"/>
    </sheetView>
  </sheetViews>
  <sheetFormatPr defaultColWidth="9" defaultRowHeight="14.65" x14ac:dyDescent="0.3"/>
  <cols>
    <col min="1" max="1" width="5.796875" style="54" customWidth="1"/>
    <col min="2" max="2" width="54.3984375" style="54" customWidth="1"/>
    <col min="3" max="3" width="31.1992187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s="59" customFormat="1" ht="132.05000000000001" customHeight="1" x14ac:dyDescent="0.5">
      <c r="A1" s="85"/>
      <c r="B1" s="86"/>
      <c r="C1" s="87" t="s">
        <v>117</v>
      </c>
      <c r="D1" s="88"/>
      <c r="E1" s="89"/>
      <c r="F1" s="89"/>
      <c r="G1" s="89"/>
      <c r="I1" s="88"/>
      <c r="J1" s="88"/>
      <c r="M1" s="19"/>
      <c r="N1" s="19"/>
      <c r="O1" s="19"/>
    </row>
    <row r="2" spans="1:15" s="55" customFormat="1" ht="16.45" customHeight="1" x14ac:dyDescent="0.3">
      <c r="K2" s="60"/>
    </row>
    <row r="3" spans="1:15" ht="16.05" customHeight="1" thickBot="1" x14ac:dyDescent="0.35">
      <c r="A3" s="90"/>
      <c r="B3" s="91" t="s">
        <v>128</v>
      </c>
      <c r="C3" s="179" t="s">
        <v>2</v>
      </c>
      <c r="D3" s="5"/>
      <c r="E3" s="93"/>
      <c r="F3" s="94"/>
    </row>
    <row r="4" spans="1:15" ht="16.45" thickBot="1" x14ac:dyDescent="0.35">
      <c r="A4" s="95"/>
      <c r="B4" s="91" t="s">
        <v>129</v>
      </c>
      <c r="C4" s="179"/>
      <c r="D4" s="5"/>
      <c r="E4" s="93"/>
      <c r="F4" s="94"/>
    </row>
    <row r="5" spans="1:15" ht="16.45" thickBot="1" x14ac:dyDescent="0.35">
      <c r="A5" s="95"/>
      <c r="B5" s="91" t="s">
        <v>130</v>
      </c>
      <c r="C5" s="179"/>
      <c r="D5" s="5"/>
      <c r="E5" s="93"/>
      <c r="F5" s="94"/>
    </row>
    <row r="6" spans="1:15" ht="16.05" x14ac:dyDescent="0.3">
      <c r="A6" s="95"/>
      <c r="B6" s="95"/>
      <c r="C6" s="96"/>
      <c r="D6" s="5"/>
      <c r="E6" s="93"/>
      <c r="F6" s="94"/>
    </row>
    <row r="7" spans="1:15" ht="16.45" thickBot="1" x14ac:dyDescent="0.35">
      <c r="A7" s="90"/>
      <c r="B7" s="91" t="s">
        <v>54</v>
      </c>
      <c r="C7" s="92" t="s">
        <v>139</v>
      </c>
      <c r="D7" s="5"/>
      <c r="E7" s="93"/>
      <c r="F7" s="97"/>
      <c r="H7" s="5"/>
    </row>
    <row r="8" spans="1:15" ht="16.05" x14ac:dyDescent="0.3">
      <c r="A8" s="90"/>
      <c r="B8" s="90"/>
      <c r="D8" s="5"/>
      <c r="E8" s="93"/>
      <c r="F8" s="97"/>
      <c r="H8" s="5"/>
    </row>
    <row r="9" spans="1:15" ht="16.45" thickBot="1" x14ac:dyDescent="0.35">
      <c r="A9" s="90"/>
      <c r="B9" s="91" t="s">
        <v>123</v>
      </c>
      <c r="C9" s="179"/>
      <c r="D9" s="5"/>
      <c r="E9" s="93"/>
      <c r="F9" s="99"/>
      <c r="H9" s="5"/>
    </row>
    <row r="10" spans="1:15" ht="16.05" x14ac:dyDescent="0.3">
      <c r="A10" s="90"/>
      <c r="B10" s="90"/>
      <c r="C10" s="98"/>
      <c r="D10" s="5"/>
      <c r="E10" s="93"/>
      <c r="F10" s="99"/>
      <c r="H10" s="5"/>
    </row>
    <row r="11" spans="1:15" ht="16.45" thickBot="1" x14ac:dyDescent="0.35">
      <c r="A11" s="90"/>
      <c r="B11" s="91" t="s">
        <v>125</v>
      </c>
      <c r="C11" s="92"/>
      <c r="D11" s="5"/>
      <c r="E11" s="93"/>
      <c r="F11" s="99"/>
      <c r="H11" s="5"/>
    </row>
    <row r="12" spans="1:15" ht="16.45" customHeight="1" x14ac:dyDescent="0.3">
      <c r="A12" s="4"/>
      <c r="B12" s="4"/>
      <c r="C12" s="4"/>
      <c r="D12" s="5"/>
      <c r="E12" s="5"/>
      <c r="F12" s="5"/>
      <c r="G12" s="5"/>
      <c r="H12" s="5"/>
      <c r="I12" s="6"/>
      <c r="J12" s="5"/>
      <c r="K12" s="5"/>
    </row>
    <row r="13" spans="1:15" ht="14.1" x14ac:dyDescent="0.3">
      <c r="A13" s="23" t="s">
        <v>6</v>
      </c>
      <c r="B13" s="28" t="s">
        <v>7</v>
      </c>
      <c r="C13" s="24" t="s">
        <v>8</v>
      </c>
      <c r="D13" s="100"/>
      <c r="E13" s="100"/>
      <c r="F13" s="100"/>
      <c r="G13" s="101"/>
      <c r="H13" s="102"/>
      <c r="I13" s="101"/>
      <c r="J13" s="100"/>
    </row>
    <row r="14" spans="1:15" ht="21.8" customHeight="1" x14ac:dyDescent="0.3">
      <c r="A14" s="37"/>
      <c r="B14" s="37"/>
      <c r="C14" s="103"/>
      <c r="D14" s="189"/>
      <c r="E14" s="189"/>
      <c r="F14" s="190"/>
      <c r="G14" s="104"/>
      <c r="H14" s="105"/>
      <c r="I14" s="106"/>
    </row>
    <row r="15" spans="1:15" ht="15.05" customHeight="1" x14ac:dyDescent="0.3">
      <c r="A15" s="40" t="s">
        <v>68</v>
      </c>
      <c r="B15" s="41" t="s">
        <v>66</v>
      </c>
      <c r="C15" s="107" t="s">
        <v>115</v>
      </c>
      <c r="D15" s="190"/>
      <c r="E15" s="189"/>
      <c r="F15" s="190"/>
      <c r="G15" s="104"/>
      <c r="H15" s="105"/>
      <c r="I15" s="106"/>
      <c r="J15" s="186"/>
    </row>
    <row r="16" spans="1:15" x14ac:dyDescent="0.3">
      <c r="A16" s="41" t="s">
        <v>67</v>
      </c>
      <c r="B16" s="44"/>
      <c r="C16" s="107"/>
      <c r="D16" s="190"/>
      <c r="E16" s="189"/>
      <c r="F16" s="190"/>
      <c r="G16" s="104"/>
      <c r="H16" s="105"/>
      <c r="I16" s="106"/>
      <c r="J16" s="186"/>
    </row>
    <row r="17" spans="1:10" x14ac:dyDescent="0.3">
      <c r="A17" s="44"/>
      <c r="B17" s="44"/>
      <c r="C17" s="108"/>
      <c r="D17" s="190"/>
      <c r="E17" s="189"/>
      <c r="F17" s="190"/>
      <c r="G17" s="104"/>
      <c r="H17" s="109"/>
      <c r="J17" s="186"/>
    </row>
    <row r="18" spans="1:10" ht="24.05" customHeight="1" x14ac:dyDescent="0.3">
      <c r="A18" s="47"/>
      <c r="B18" s="47"/>
      <c r="C18" s="110"/>
      <c r="D18" s="111"/>
      <c r="E18" s="189"/>
      <c r="F18" s="111"/>
      <c r="G18" s="111"/>
      <c r="H18" s="109"/>
      <c r="I18" s="112"/>
      <c r="J18" s="79"/>
    </row>
    <row r="19" spans="1:10" x14ac:dyDescent="0.3">
      <c r="A19" s="56">
        <v>1</v>
      </c>
      <c r="B19" s="113" t="s">
        <v>106</v>
      </c>
      <c r="C19" s="180"/>
      <c r="D19" s="114"/>
      <c r="E19" s="114"/>
      <c r="F19" s="114"/>
      <c r="G19" s="115"/>
      <c r="H19" s="116"/>
      <c r="I19" s="115"/>
      <c r="J19" s="115"/>
    </row>
    <row r="20" spans="1:10" x14ac:dyDescent="0.3">
      <c r="A20" s="56">
        <v>2</v>
      </c>
      <c r="B20" s="113" t="s">
        <v>105</v>
      </c>
      <c r="C20" s="180"/>
      <c r="D20" s="114"/>
      <c r="E20" s="114"/>
      <c r="F20" s="114"/>
      <c r="G20" s="115"/>
      <c r="H20" s="116"/>
      <c r="I20" s="115"/>
      <c r="J20" s="115"/>
    </row>
    <row r="21" spans="1:10" x14ac:dyDescent="0.3">
      <c r="A21" s="56">
        <v>3</v>
      </c>
      <c r="B21" s="113" t="s">
        <v>104</v>
      </c>
      <c r="C21" s="180"/>
      <c r="D21" s="114"/>
      <c r="E21" s="114"/>
      <c r="F21" s="114"/>
      <c r="G21" s="115"/>
      <c r="H21" s="116"/>
      <c r="I21" s="115"/>
      <c r="J21" s="115"/>
    </row>
    <row r="22" spans="1:10" x14ac:dyDescent="0.3">
      <c r="A22" s="56">
        <v>4</v>
      </c>
      <c r="B22" s="113" t="s">
        <v>103</v>
      </c>
      <c r="C22" s="180"/>
      <c r="D22" s="114"/>
      <c r="E22" s="114"/>
      <c r="F22" s="114"/>
      <c r="G22" s="115"/>
      <c r="H22" s="116"/>
      <c r="I22" s="115"/>
      <c r="J22" s="115"/>
    </row>
    <row r="23" spans="1:10" x14ac:dyDescent="0.3">
      <c r="A23" s="56">
        <v>5</v>
      </c>
      <c r="B23" s="54" t="s">
        <v>100</v>
      </c>
      <c r="C23" s="180"/>
      <c r="D23" s="114"/>
      <c r="E23" s="114"/>
      <c r="F23" s="114"/>
      <c r="G23" s="115"/>
      <c r="H23" s="116"/>
      <c r="I23" s="115"/>
      <c r="J23" s="115"/>
    </row>
    <row r="24" spans="1:10" x14ac:dyDescent="0.3">
      <c r="A24" s="56">
        <v>6</v>
      </c>
      <c r="B24" s="113" t="s">
        <v>102</v>
      </c>
      <c r="C24" s="180"/>
      <c r="D24" s="114"/>
      <c r="E24" s="114"/>
      <c r="F24" s="114"/>
      <c r="G24" s="115"/>
      <c r="H24" s="116"/>
      <c r="I24" s="115"/>
      <c r="J24" s="115"/>
    </row>
    <row r="25" spans="1:10" x14ac:dyDescent="0.3">
      <c r="A25" s="56">
        <v>7</v>
      </c>
      <c r="B25" s="113" t="s">
        <v>101</v>
      </c>
      <c r="C25" s="180"/>
      <c r="D25" s="114"/>
      <c r="E25" s="114"/>
      <c r="F25" s="114"/>
      <c r="G25" s="115"/>
      <c r="H25" s="116"/>
      <c r="I25" s="115"/>
      <c r="J25" s="115"/>
    </row>
    <row r="26" spans="1:10" x14ac:dyDescent="0.3">
      <c r="A26" s="56">
        <v>8</v>
      </c>
      <c r="B26" s="113" t="s">
        <v>109</v>
      </c>
      <c r="C26" s="180"/>
      <c r="D26" s="114"/>
      <c r="E26" s="114"/>
      <c r="F26" s="114"/>
      <c r="G26" s="115"/>
      <c r="H26" s="116"/>
      <c r="I26" s="115"/>
      <c r="J26" s="115"/>
    </row>
    <row r="27" spans="1:10" x14ac:dyDescent="0.3">
      <c r="A27" s="56">
        <v>9</v>
      </c>
      <c r="B27" s="113" t="s">
        <v>110</v>
      </c>
      <c r="C27" s="180"/>
      <c r="D27" s="114"/>
      <c r="E27" s="114"/>
      <c r="F27" s="114"/>
      <c r="G27" s="115"/>
      <c r="H27" s="116"/>
      <c r="I27" s="115"/>
      <c r="J27" s="115"/>
    </row>
    <row r="28" spans="1:10" x14ac:dyDescent="0.3">
      <c r="A28" s="56">
        <v>10</v>
      </c>
      <c r="B28" s="54" t="s">
        <v>111</v>
      </c>
      <c r="C28" s="180"/>
      <c r="D28" s="114"/>
      <c r="E28" s="114"/>
      <c r="F28" s="114"/>
      <c r="G28" s="115"/>
      <c r="H28" s="116"/>
      <c r="I28" s="115"/>
      <c r="J28" s="115"/>
    </row>
    <row r="29" spans="1:10" x14ac:dyDescent="0.3">
      <c r="A29" s="56">
        <v>11</v>
      </c>
      <c r="B29" s="113" t="s">
        <v>137</v>
      </c>
      <c r="C29" s="180"/>
      <c r="D29" s="114"/>
      <c r="E29" s="114"/>
      <c r="F29" s="114"/>
      <c r="G29" s="115"/>
      <c r="H29" s="116"/>
      <c r="I29" s="115"/>
      <c r="J29" s="115"/>
    </row>
    <row r="30" spans="1:10" x14ac:dyDescent="0.3">
      <c r="A30" s="56">
        <v>12</v>
      </c>
      <c r="B30" s="113" t="s">
        <v>99</v>
      </c>
      <c r="C30" s="180"/>
      <c r="D30" s="114"/>
      <c r="E30" s="114"/>
      <c r="F30" s="114"/>
      <c r="G30" s="115"/>
      <c r="H30" s="116"/>
      <c r="I30" s="115"/>
      <c r="J30" s="115"/>
    </row>
    <row r="31" spans="1:10" x14ac:dyDescent="0.3">
      <c r="A31" s="56">
        <v>13</v>
      </c>
      <c r="B31" s="113" t="s">
        <v>98</v>
      </c>
      <c r="C31" s="180"/>
      <c r="D31" s="114"/>
      <c r="E31" s="114"/>
      <c r="F31" s="114"/>
      <c r="G31" s="115"/>
      <c r="H31" s="116"/>
      <c r="I31" s="115"/>
      <c r="J31" s="115"/>
    </row>
    <row r="32" spans="1:10" x14ac:dyDescent="0.3">
      <c r="A32" s="56">
        <v>14</v>
      </c>
      <c r="B32" s="113" t="s">
        <v>97</v>
      </c>
      <c r="C32" s="180"/>
      <c r="D32" s="114"/>
      <c r="E32" s="114"/>
      <c r="F32" s="114"/>
      <c r="G32" s="115"/>
      <c r="H32" s="116"/>
      <c r="I32" s="115"/>
      <c r="J32" s="115"/>
    </row>
    <row r="33" spans="1:10" x14ac:dyDescent="0.3">
      <c r="A33" s="56">
        <v>15</v>
      </c>
      <c r="B33" s="113" t="s">
        <v>96</v>
      </c>
      <c r="C33" s="180"/>
      <c r="D33" s="114"/>
      <c r="E33" s="114"/>
      <c r="F33" s="114"/>
      <c r="G33" s="115"/>
      <c r="H33" s="116"/>
      <c r="I33" s="115"/>
      <c r="J33" s="115"/>
    </row>
    <row r="34" spans="1:10" x14ac:dyDescent="0.3">
      <c r="A34" s="56">
        <v>16</v>
      </c>
      <c r="B34" s="113" t="s">
        <v>95</v>
      </c>
      <c r="C34" s="180"/>
      <c r="D34" s="114"/>
      <c r="E34" s="114"/>
      <c r="F34" s="114"/>
      <c r="G34" s="115"/>
      <c r="H34" s="116"/>
      <c r="I34" s="115"/>
      <c r="J34" s="115"/>
    </row>
    <row r="35" spans="1:10" x14ac:dyDescent="0.3">
      <c r="A35" s="56">
        <v>17</v>
      </c>
      <c r="B35" s="117" t="s">
        <v>94</v>
      </c>
      <c r="C35" s="180"/>
      <c r="D35" s="114"/>
      <c r="E35" s="114"/>
      <c r="F35" s="114"/>
      <c r="G35" s="115"/>
      <c r="H35" s="116"/>
      <c r="I35" s="115"/>
      <c r="J35" s="115"/>
    </row>
    <row r="36" spans="1:10" x14ac:dyDescent="0.3">
      <c r="A36" s="56">
        <v>18</v>
      </c>
      <c r="B36" s="54" t="s">
        <v>93</v>
      </c>
      <c r="C36" s="180"/>
      <c r="D36" s="114"/>
      <c r="E36" s="114"/>
      <c r="F36" s="114"/>
      <c r="G36" s="115"/>
      <c r="H36" s="116"/>
      <c r="I36" s="115"/>
      <c r="J36" s="115"/>
    </row>
    <row r="37" spans="1:10" x14ac:dyDescent="0.3">
      <c r="A37" s="56">
        <v>19</v>
      </c>
      <c r="B37" s="113" t="s">
        <v>92</v>
      </c>
      <c r="C37" s="180"/>
      <c r="D37" s="114"/>
      <c r="E37" s="114"/>
      <c r="F37" s="114"/>
      <c r="G37" s="115"/>
      <c r="H37" s="116"/>
      <c r="I37" s="115"/>
      <c r="J37" s="115"/>
    </row>
    <row r="38" spans="1:10" x14ac:dyDescent="0.3">
      <c r="A38" s="56">
        <v>20</v>
      </c>
      <c r="B38" s="113" t="s">
        <v>91</v>
      </c>
      <c r="C38" s="180"/>
      <c r="D38" s="114"/>
      <c r="E38" s="114"/>
      <c r="F38" s="114"/>
      <c r="G38" s="115"/>
      <c r="H38" s="116"/>
      <c r="I38" s="115"/>
      <c r="J38" s="115"/>
    </row>
    <row r="39" spans="1:10" x14ac:dyDescent="0.3">
      <c r="A39" s="56">
        <v>21</v>
      </c>
      <c r="B39" s="113" t="s">
        <v>90</v>
      </c>
      <c r="C39" s="180"/>
      <c r="D39" s="114"/>
      <c r="E39" s="114"/>
      <c r="F39" s="114"/>
      <c r="G39" s="115"/>
      <c r="H39" s="116"/>
      <c r="I39" s="115"/>
      <c r="J39" s="115"/>
    </row>
    <row r="40" spans="1:10" x14ac:dyDescent="0.3">
      <c r="A40" s="56">
        <v>22</v>
      </c>
      <c r="B40" s="113" t="s">
        <v>89</v>
      </c>
      <c r="C40" s="180"/>
      <c r="D40" s="114"/>
      <c r="E40" s="114"/>
      <c r="F40" s="114"/>
      <c r="G40" s="115"/>
      <c r="H40" s="116"/>
      <c r="I40" s="115"/>
      <c r="J40" s="115"/>
    </row>
    <row r="41" spans="1:10" x14ac:dyDescent="0.3">
      <c r="A41" s="56">
        <v>23</v>
      </c>
      <c r="B41" s="113" t="s">
        <v>88</v>
      </c>
      <c r="C41" s="180"/>
      <c r="D41" s="114"/>
      <c r="E41" s="114"/>
      <c r="F41" s="114"/>
      <c r="G41" s="115"/>
      <c r="H41" s="116"/>
      <c r="I41" s="115"/>
      <c r="J41" s="115"/>
    </row>
    <row r="42" spans="1:10" x14ac:dyDescent="0.3">
      <c r="A42" s="56">
        <v>24</v>
      </c>
      <c r="B42" s="113" t="s">
        <v>87</v>
      </c>
      <c r="C42" s="180"/>
      <c r="D42" s="114"/>
      <c r="E42" s="114"/>
      <c r="F42" s="114"/>
      <c r="G42" s="115"/>
      <c r="H42" s="116"/>
      <c r="I42" s="115"/>
      <c r="J42" s="115"/>
    </row>
    <row r="43" spans="1:10" x14ac:dyDescent="0.3">
      <c r="A43" s="56">
        <v>25</v>
      </c>
      <c r="B43" s="54" t="s">
        <v>86</v>
      </c>
      <c r="C43" s="180"/>
      <c r="D43" s="114"/>
      <c r="E43" s="114"/>
      <c r="F43" s="114"/>
      <c r="G43" s="115"/>
      <c r="H43" s="116"/>
      <c r="I43" s="115"/>
      <c r="J43" s="115"/>
    </row>
    <row r="44" spans="1:10" x14ac:dyDescent="0.3">
      <c r="A44" s="56">
        <v>26</v>
      </c>
      <c r="B44" s="113" t="s">
        <v>85</v>
      </c>
      <c r="C44" s="180"/>
      <c r="D44" s="114"/>
      <c r="E44" s="114"/>
      <c r="F44" s="114"/>
      <c r="G44" s="115"/>
      <c r="H44" s="116"/>
      <c r="I44" s="115"/>
      <c r="J44" s="115"/>
    </row>
    <row r="45" spans="1:10" x14ac:dyDescent="0.3">
      <c r="A45" s="56">
        <v>27</v>
      </c>
      <c r="B45" s="113" t="s">
        <v>112</v>
      </c>
      <c r="C45" s="180"/>
      <c r="D45" s="114"/>
      <c r="E45" s="114"/>
      <c r="F45" s="114"/>
      <c r="G45" s="115"/>
      <c r="H45" s="116"/>
      <c r="I45" s="115"/>
      <c r="J45" s="115"/>
    </row>
    <row r="46" spans="1:10" x14ac:dyDescent="0.3">
      <c r="A46" s="56">
        <v>28</v>
      </c>
      <c r="B46" s="113" t="s">
        <v>113</v>
      </c>
      <c r="C46" s="180"/>
      <c r="D46" s="114"/>
      <c r="E46" s="114"/>
      <c r="F46" s="114"/>
      <c r="G46" s="115"/>
      <c r="H46" s="116"/>
      <c r="I46" s="115"/>
      <c r="J46" s="115"/>
    </row>
    <row r="47" spans="1:10" x14ac:dyDescent="0.3">
      <c r="A47" s="56">
        <v>29</v>
      </c>
      <c r="B47" s="113" t="s">
        <v>114</v>
      </c>
      <c r="C47" s="180"/>
      <c r="D47" s="114"/>
      <c r="E47" s="114"/>
      <c r="F47" s="114"/>
      <c r="G47" s="115"/>
      <c r="H47" s="116"/>
      <c r="I47" s="115"/>
      <c r="J47" s="115"/>
    </row>
    <row r="48" spans="1:10" x14ac:dyDescent="0.3">
      <c r="A48" s="56">
        <v>30</v>
      </c>
      <c r="B48" s="113" t="s">
        <v>135</v>
      </c>
      <c r="C48" s="180"/>
      <c r="D48" s="114"/>
      <c r="E48" s="114"/>
      <c r="F48" s="114"/>
      <c r="G48" s="115"/>
      <c r="H48" s="116"/>
      <c r="I48" s="115"/>
      <c r="J48" s="115"/>
    </row>
    <row r="49" spans="1:10" x14ac:dyDescent="0.3">
      <c r="A49" s="56">
        <v>31</v>
      </c>
      <c r="B49" s="117" t="s">
        <v>84</v>
      </c>
      <c r="C49" s="180"/>
      <c r="D49" s="114"/>
      <c r="E49" s="114"/>
      <c r="F49" s="114"/>
      <c r="G49" s="115"/>
      <c r="H49" s="116"/>
      <c r="I49" s="115"/>
      <c r="J49" s="115"/>
    </row>
    <row r="50" spans="1:10" x14ac:dyDescent="0.3">
      <c r="A50" s="56">
        <v>32</v>
      </c>
      <c r="B50" s="117" t="s">
        <v>83</v>
      </c>
      <c r="C50" s="180"/>
      <c r="D50" s="114"/>
      <c r="E50" s="114"/>
      <c r="F50" s="114"/>
      <c r="G50" s="115"/>
      <c r="H50" s="116"/>
      <c r="I50" s="115"/>
      <c r="J50" s="115"/>
    </row>
    <row r="51" spans="1:10" x14ac:dyDescent="0.3">
      <c r="A51" s="56">
        <v>33</v>
      </c>
      <c r="B51" s="117" t="s">
        <v>82</v>
      </c>
      <c r="C51" s="180"/>
      <c r="D51" s="114"/>
      <c r="E51" s="114"/>
      <c r="F51" s="114"/>
      <c r="G51" s="115"/>
      <c r="H51" s="116"/>
      <c r="I51" s="115"/>
      <c r="J51" s="115"/>
    </row>
    <row r="52" spans="1:10" x14ac:dyDescent="0.3">
      <c r="A52" s="56">
        <v>34</v>
      </c>
      <c r="B52" s="183" t="s">
        <v>131</v>
      </c>
      <c r="C52" s="180"/>
      <c r="D52" s="114"/>
      <c r="E52" s="114"/>
      <c r="F52" s="114"/>
      <c r="G52" s="115"/>
      <c r="H52" s="116"/>
      <c r="I52" s="115"/>
      <c r="J52" s="115"/>
    </row>
    <row r="53" spans="1:10" x14ac:dyDescent="0.3">
      <c r="A53" s="56">
        <v>35</v>
      </c>
      <c r="B53" s="54" t="s">
        <v>81</v>
      </c>
      <c r="C53" s="180"/>
      <c r="D53" s="114"/>
      <c r="E53" s="114"/>
      <c r="F53" s="114"/>
      <c r="G53" s="115"/>
      <c r="H53" s="116"/>
      <c r="I53" s="115"/>
      <c r="J53" s="115"/>
    </row>
    <row r="54" spans="1:10" x14ac:dyDescent="0.3">
      <c r="A54" s="56">
        <v>36</v>
      </c>
      <c r="B54" s="113" t="s">
        <v>80</v>
      </c>
      <c r="C54" s="180"/>
      <c r="D54" s="114"/>
      <c r="E54" s="114"/>
      <c r="F54" s="114"/>
      <c r="G54" s="115"/>
      <c r="H54" s="116"/>
      <c r="I54" s="115"/>
      <c r="J54" s="115"/>
    </row>
    <row r="55" spans="1:10" x14ac:dyDescent="0.3">
      <c r="A55" s="56">
        <v>37</v>
      </c>
      <c r="B55" s="183" t="s">
        <v>134</v>
      </c>
      <c r="C55" s="180"/>
      <c r="D55" s="114"/>
      <c r="E55" s="114"/>
      <c r="F55" s="114"/>
      <c r="G55" s="115"/>
      <c r="H55" s="116"/>
      <c r="I55" s="115"/>
      <c r="J55" s="115"/>
    </row>
    <row r="56" spans="1:10" x14ac:dyDescent="0.3">
      <c r="A56" s="56">
        <v>38</v>
      </c>
      <c r="B56" s="183" t="s">
        <v>132</v>
      </c>
      <c r="C56" s="180"/>
      <c r="D56" s="114"/>
      <c r="E56" s="114"/>
      <c r="F56" s="114"/>
      <c r="G56" s="115"/>
      <c r="H56" s="116"/>
      <c r="I56" s="115"/>
      <c r="J56" s="115"/>
    </row>
    <row r="57" spans="1:10" x14ac:dyDescent="0.3">
      <c r="A57" s="56">
        <v>39</v>
      </c>
      <c r="B57" s="183" t="s">
        <v>133</v>
      </c>
      <c r="C57" s="180"/>
      <c r="D57" s="114"/>
      <c r="E57" s="114"/>
      <c r="F57" s="114"/>
      <c r="G57" s="115"/>
      <c r="H57" s="116"/>
      <c r="I57" s="115"/>
      <c r="J57" s="115"/>
    </row>
    <row r="58" spans="1:10" x14ac:dyDescent="0.3">
      <c r="A58" s="56">
        <v>40</v>
      </c>
      <c r="B58" s="113" t="s">
        <v>79</v>
      </c>
      <c r="C58" s="180"/>
      <c r="D58" s="114"/>
      <c r="E58" s="114"/>
      <c r="F58" s="114"/>
      <c r="G58" s="115"/>
      <c r="H58" s="116"/>
      <c r="I58" s="115"/>
      <c r="J58" s="115"/>
    </row>
    <row r="59" spans="1:10" x14ac:dyDescent="0.3">
      <c r="A59" s="56">
        <v>41</v>
      </c>
      <c r="B59" s="113" t="s">
        <v>136</v>
      </c>
      <c r="C59" s="180"/>
      <c r="D59" s="114"/>
      <c r="E59" s="114"/>
      <c r="F59" s="114"/>
      <c r="G59" s="115"/>
      <c r="H59" s="116"/>
      <c r="I59" s="115"/>
      <c r="J59" s="115"/>
    </row>
    <row r="60" spans="1:10" x14ac:dyDescent="0.3">
      <c r="A60" s="56">
        <v>42</v>
      </c>
      <c r="B60" s="184"/>
      <c r="C60" s="180"/>
      <c r="D60" s="114"/>
      <c r="E60" s="114"/>
      <c r="F60" s="114"/>
      <c r="G60" s="115"/>
      <c r="H60" s="116"/>
      <c r="I60" s="115"/>
      <c r="J60" s="115"/>
    </row>
    <row r="61" spans="1:10" x14ac:dyDescent="0.3">
      <c r="A61" s="56">
        <v>43</v>
      </c>
      <c r="B61" s="184"/>
      <c r="C61" s="180"/>
      <c r="D61" s="114"/>
      <c r="E61" s="114"/>
      <c r="F61" s="114"/>
      <c r="G61" s="115"/>
      <c r="H61" s="116"/>
      <c r="I61" s="115"/>
      <c r="J61" s="115"/>
    </row>
    <row r="62" spans="1:10" x14ac:dyDescent="0.3">
      <c r="A62" s="56">
        <v>44</v>
      </c>
      <c r="B62" s="184"/>
      <c r="C62" s="180"/>
      <c r="D62" s="114"/>
      <c r="E62" s="114"/>
      <c r="F62" s="114"/>
      <c r="G62" s="115"/>
      <c r="H62" s="116"/>
      <c r="I62" s="115"/>
      <c r="J62" s="115"/>
    </row>
    <row r="63" spans="1:10" x14ac:dyDescent="0.3">
      <c r="A63" s="56">
        <v>45</v>
      </c>
      <c r="B63" s="184"/>
      <c r="C63" s="185"/>
      <c r="D63" s="114"/>
      <c r="E63" s="114"/>
      <c r="F63" s="114"/>
      <c r="G63" s="115"/>
      <c r="H63" s="116"/>
      <c r="I63" s="115"/>
      <c r="J63" s="115"/>
    </row>
    <row r="64" spans="1:10" x14ac:dyDescent="0.3">
      <c r="A64" s="56">
        <v>46</v>
      </c>
      <c r="B64" s="184"/>
      <c r="C64" s="180"/>
      <c r="D64" s="114"/>
      <c r="E64" s="114"/>
      <c r="F64" s="114"/>
      <c r="G64" s="115"/>
      <c r="H64" s="116"/>
      <c r="I64" s="115"/>
      <c r="J64" s="115"/>
    </row>
    <row r="65" spans="1:10" x14ac:dyDescent="0.3">
      <c r="A65" s="56">
        <v>47</v>
      </c>
      <c r="B65" s="184"/>
      <c r="C65" s="180"/>
      <c r="D65" s="114"/>
      <c r="E65" s="114"/>
      <c r="F65" s="114"/>
      <c r="G65" s="115"/>
      <c r="H65" s="116"/>
      <c r="I65" s="115"/>
      <c r="J65" s="115"/>
    </row>
    <row r="66" spans="1:10" x14ac:dyDescent="0.3">
      <c r="A66" s="56">
        <v>48</v>
      </c>
      <c r="B66" s="184"/>
      <c r="C66" s="180"/>
      <c r="D66" s="114"/>
      <c r="E66" s="114"/>
      <c r="F66" s="114"/>
      <c r="G66" s="115"/>
      <c r="H66" s="116"/>
      <c r="I66" s="115"/>
      <c r="J66" s="115"/>
    </row>
    <row r="67" spans="1:10" x14ac:dyDescent="0.3">
      <c r="A67" s="56">
        <v>49</v>
      </c>
      <c r="B67" s="184"/>
      <c r="C67" s="180"/>
      <c r="D67" s="114"/>
      <c r="E67" s="114"/>
      <c r="F67" s="114"/>
      <c r="G67" s="115"/>
      <c r="H67" s="116"/>
      <c r="I67" s="115"/>
      <c r="J67" s="115"/>
    </row>
    <row r="68" spans="1:10" x14ac:dyDescent="0.3">
      <c r="A68" s="56">
        <v>50</v>
      </c>
      <c r="B68" s="184"/>
      <c r="C68" s="180"/>
      <c r="D68" s="114"/>
      <c r="E68" s="114"/>
      <c r="F68" s="114"/>
      <c r="G68" s="115"/>
      <c r="H68" s="116"/>
      <c r="I68" s="115"/>
      <c r="J68" s="115"/>
    </row>
    <row r="69" spans="1:10" x14ac:dyDescent="0.3">
      <c r="A69" s="56"/>
      <c r="B69" s="75" t="s">
        <v>138</v>
      </c>
      <c r="C69" s="125">
        <f>SUM(C19:C65)</f>
        <v>0</v>
      </c>
      <c r="D69" s="119"/>
      <c r="E69" s="114"/>
      <c r="F69" s="114"/>
      <c r="G69" s="115"/>
      <c r="H69" s="116"/>
      <c r="I69" s="115"/>
      <c r="J69" s="115"/>
    </row>
    <row r="70" spans="1:10" x14ac:dyDescent="0.3">
      <c r="A70" s="56"/>
      <c r="B70" s="75" t="s">
        <v>108</v>
      </c>
      <c r="C70" s="181"/>
      <c r="D70" s="114"/>
      <c r="E70" s="120"/>
      <c r="F70" s="114"/>
      <c r="G70" s="115"/>
      <c r="H70" s="116"/>
      <c r="I70" s="115"/>
      <c r="J70" s="115"/>
    </row>
    <row r="71" spans="1:10" ht="16.899999999999999" thickBot="1" x14ac:dyDescent="0.35">
      <c r="A71" s="187"/>
      <c r="B71" s="187"/>
      <c r="C71" s="121"/>
      <c r="D71" s="114"/>
      <c r="E71" s="114"/>
      <c r="F71" s="114"/>
      <c r="G71" s="115"/>
      <c r="H71" s="116"/>
      <c r="I71" s="115"/>
      <c r="J71" s="115"/>
    </row>
    <row r="72" spans="1:10" ht="17.2" customHeight="1" thickBot="1" x14ac:dyDescent="0.35">
      <c r="A72" s="188" t="s">
        <v>65</v>
      </c>
      <c r="B72" s="188"/>
      <c r="C72" s="122">
        <f>SUM(C69+C70)</f>
        <v>0</v>
      </c>
      <c r="D72" s="123"/>
      <c r="E72" s="123"/>
      <c r="F72" s="123"/>
      <c r="G72" s="123"/>
      <c r="H72" s="123"/>
      <c r="I72" s="123"/>
      <c r="J72" s="123"/>
    </row>
    <row r="73" spans="1:10" ht="15.2" thickTop="1" x14ac:dyDescent="0.3"/>
  </sheetData>
  <sheetProtection algorithmName="SHA-512" hashValue="HXhKXzKg9mb2+eTYDotlS1mMCnuI+7elEMSsAuqGZFMrOYfn9wJ0Dtazns8fL+kYui8R0wKnEp5ardlzbJSF3g==" saltValue="t3RBE2y8soZU/be5fuNLig==" spinCount="100000" sheet="1" selectLockedCells="1"/>
  <mergeCells count="7">
    <mergeCell ref="J15:J17"/>
    <mergeCell ref="A71:B71"/>
    <mergeCell ref="A72:B72"/>
    <mergeCell ref="D14:E14"/>
    <mergeCell ref="F14:F17"/>
    <mergeCell ref="D15:D17"/>
    <mergeCell ref="E15:E18"/>
  </mergeCells>
  <printOptions horizontalCentered="1" verticalCentered="1"/>
  <pageMargins left="0.25" right="0.25" top="0.25" bottom="0.25" header="0.25" footer="0.25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A0B13-544C-4CC8-92F0-F36CE249C419}">
  <sheetPr>
    <pageSetUpPr fitToPage="1"/>
  </sheetPr>
  <dimension ref="A1:O30"/>
  <sheetViews>
    <sheetView showGridLines="0" zoomScale="76" zoomScaleNormal="76" workbookViewId="0">
      <pane ySplit="14" topLeftCell="A15" activePane="bottomLeft" state="frozen"/>
      <selection activeCell="A15" sqref="A15"/>
      <selection pane="bottomLeft" activeCell="A15" sqref="A15"/>
    </sheetView>
  </sheetViews>
  <sheetFormatPr defaultColWidth="9" defaultRowHeight="14.65" x14ac:dyDescent="0.3"/>
  <cols>
    <col min="1" max="1" width="34.69921875" style="54" customWidth="1"/>
    <col min="2" max="2" width="23.796875" style="54" bestFit="1" customWidth="1"/>
    <col min="3" max="3" width="13.09765625" style="54" customWidth="1"/>
    <col min="4" max="4" width="13.09765625" style="54" bestFit="1" customWidth="1"/>
    <col min="5" max="5" width="11.69921875" style="54" bestFit="1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s="59" customFormat="1" ht="132.05000000000001" customHeight="1" x14ac:dyDescent="0.5">
      <c r="A1" s="86"/>
      <c r="B1" s="192" t="s">
        <v>118</v>
      </c>
      <c r="C1" s="192"/>
      <c r="D1" s="192"/>
      <c r="E1" s="192"/>
      <c r="F1" s="89"/>
      <c r="G1" s="89"/>
      <c r="I1" s="88"/>
      <c r="J1" s="88"/>
      <c r="M1" s="19"/>
      <c r="N1" s="19"/>
      <c r="O1" s="19"/>
    </row>
    <row r="2" spans="1:15" s="55" customFormat="1" ht="16.45" customHeight="1" x14ac:dyDescent="0.3">
      <c r="K2" s="60"/>
    </row>
    <row r="3" spans="1:15" ht="16.05" customHeight="1" thickBot="1" x14ac:dyDescent="0.35">
      <c r="A3" s="91" t="s">
        <v>30</v>
      </c>
      <c r="B3" s="90"/>
      <c r="C3" s="191" t="str">
        <f>+'100 - Bid'!C3</f>
        <v xml:space="preserve"> </v>
      </c>
      <c r="D3" s="191"/>
      <c r="E3" s="191"/>
      <c r="F3" s="94"/>
    </row>
    <row r="4" spans="1:15" ht="16.05" x14ac:dyDescent="0.3">
      <c r="A4" s="95"/>
      <c r="B4" s="95"/>
      <c r="C4" s="191">
        <f>+'100 - Bid'!C4</f>
        <v>0</v>
      </c>
      <c r="D4" s="191"/>
      <c r="E4" s="191"/>
      <c r="F4" s="94"/>
    </row>
    <row r="5" spans="1:15" ht="16.05" x14ac:dyDescent="0.3">
      <c r="A5" s="95"/>
      <c r="B5" s="95"/>
      <c r="C5" s="191">
        <f>+'100 - Bid'!C5</f>
        <v>0</v>
      </c>
      <c r="D5" s="191"/>
      <c r="E5" s="191"/>
      <c r="F5" s="94"/>
    </row>
    <row r="6" spans="1:15" ht="16.05" x14ac:dyDescent="0.3">
      <c r="A6" s="95"/>
      <c r="B6" s="95"/>
      <c r="C6" s="96"/>
      <c r="D6" s="95"/>
      <c r="F6" s="94"/>
    </row>
    <row r="7" spans="1:15" ht="16.45" thickBot="1" x14ac:dyDescent="0.35">
      <c r="A7" s="91" t="s">
        <v>54</v>
      </c>
      <c r="B7" s="90"/>
      <c r="C7" s="191" t="str">
        <f>+'100 - Bid'!C7</f>
        <v>10 Church Street, Southport in</v>
      </c>
      <c r="D7" s="191"/>
      <c r="E7" s="191"/>
      <c r="F7" s="97"/>
      <c r="H7" s="5"/>
    </row>
    <row r="8" spans="1:15" ht="16.05" x14ac:dyDescent="0.3">
      <c r="A8" s="90"/>
      <c r="B8" s="90"/>
      <c r="D8" s="90"/>
      <c r="F8" s="97"/>
      <c r="H8" s="5"/>
    </row>
    <row r="9" spans="1:15" ht="14.1" x14ac:dyDescent="0.3">
      <c r="A9" s="23" t="s">
        <v>6</v>
      </c>
      <c r="B9" s="28" t="s">
        <v>7</v>
      </c>
      <c r="C9" s="24" t="s">
        <v>8</v>
      </c>
      <c r="D9" s="28" t="s">
        <v>9</v>
      </c>
      <c r="E9" s="24" t="s">
        <v>10</v>
      </c>
      <c r="F9" s="100"/>
      <c r="G9" s="101"/>
      <c r="H9" s="102"/>
      <c r="I9" s="101"/>
      <c r="J9" s="100"/>
    </row>
    <row r="10" spans="1:15" ht="21.8" customHeight="1" x14ac:dyDescent="0.3">
      <c r="A10" s="37"/>
      <c r="B10" s="37"/>
      <c r="C10" s="37"/>
      <c r="D10" s="37"/>
      <c r="E10" s="103"/>
      <c r="F10" s="190"/>
      <c r="G10" s="104"/>
      <c r="H10" s="105"/>
      <c r="I10" s="106"/>
    </row>
    <row r="11" spans="1:15" ht="15.05" customHeight="1" x14ac:dyDescent="0.3">
      <c r="A11" s="41" t="s">
        <v>66</v>
      </c>
      <c r="B11" s="41" t="s">
        <v>124</v>
      </c>
      <c r="C11" s="41" t="s">
        <v>120</v>
      </c>
      <c r="D11" s="41" t="s">
        <v>121</v>
      </c>
      <c r="E11" s="107" t="s">
        <v>115</v>
      </c>
      <c r="F11" s="190"/>
      <c r="G11" s="104"/>
      <c r="H11" s="105"/>
      <c r="I11" s="106"/>
      <c r="J11" s="186"/>
    </row>
    <row r="12" spans="1:15" x14ac:dyDescent="0.3">
      <c r="A12" s="44"/>
      <c r="B12" s="44"/>
      <c r="C12" s="44"/>
      <c r="D12" s="44"/>
      <c r="E12" s="107"/>
      <c r="F12" s="190"/>
      <c r="G12" s="104"/>
      <c r="H12" s="105"/>
      <c r="I12" s="106"/>
      <c r="J12" s="186"/>
    </row>
    <row r="13" spans="1:15" x14ac:dyDescent="0.3">
      <c r="A13" s="44"/>
      <c r="B13" s="44"/>
      <c r="C13" s="44"/>
      <c r="D13" s="44"/>
      <c r="E13" s="108"/>
      <c r="F13" s="190"/>
      <c r="G13" s="104"/>
      <c r="H13" s="109"/>
      <c r="J13" s="186"/>
    </row>
    <row r="14" spans="1:15" ht="24.05" customHeight="1" x14ac:dyDescent="0.3">
      <c r="A14" s="47"/>
      <c r="B14" s="47"/>
      <c r="C14" s="47"/>
      <c r="D14" s="47"/>
      <c r="E14" s="110"/>
      <c r="F14" s="111"/>
      <c r="G14" s="111"/>
      <c r="H14" s="109"/>
      <c r="I14" s="112"/>
      <c r="J14" s="79"/>
    </row>
    <row r="15" spans="1:15" ht="14.1" x14ac:dyDescent="0.3">
      <c r="A15" s="113"/>
      <c r="B15" s="124"/>
      <c r="C15" s="113"/>
      <c r="D15" s="124"/>
      <c r="E15" s="65"/>
      <c r="F15" s="114"/>
      <c r="G15" s="115"/>
      <c r="H15" s="116"/>
      <c r="I15" s="115"/>
      <c r="J15" s="115"/>
    </row>
    <row r="16" spans="1:15" ht="14.1" x14ac:dyDescent="0.3">
      <c r="A16" s="113"/>
      <c r="B16" s="124"/>
      <c r="C16" s="113"/>
      <c r="D16" s="124"/>
      <c r="E16" s="65"/>
      <c r="F16" s="114"/>
      <c r="G16" s="115"/>
      <c r="H16" s="116"/>
      <c r="I16" s="115"/>
      <c r="J16" s="115"/>
    </row>
    <row r="17" spans="1:10" ht="14.1" x14ac:dyDescent="0.3">
      <c r="A17" s="113"/>
      <c r="B17" s="124"/>
      <c r="C17" s="113"/>
      <c r="D17" s="124"/>
      <c r="E17" s="65"/>
      <c r="F17" s="114"/>
      <c r="G17" s="115"/>
      <c r="H17" s="116"/>
      <c r="I17" s="115"/>
      <c r="J17" s="115"/>
    </row>
    <row r="18" spans="1:10" ht="14.1" x14ac:dyDescent="0.3">
      <c r="A18" s="113"/>
      <c r="B18" s="124"/>
      <c r="C18" s="113"/>
      <c r="D18" s="124"/>
      <c r="E18" s="65"/>
      <c r="F18" s="114"/>
      <c r="G18" s="115"/>
      <c r="H18" s="116"/>
      <c r="I18" s="115"/>
      <c r="J18" s="115"/>
    </row>
    <row r="19" spans="1:10" ht="14.5" thickBot="1" x14ac:dyDescent="0.35">
      <c r="A19" s="113"/>
      <c r="B19" s="124"/>
      <c r="C19" s="113"/>
      <c r="D19" s="124"/>
      <c r="E19" s="68"/>
      <c r="F19" s="114"/>
      <c r="G19" s="115"/>
      <c r="H19" s="116"/>
      <c r="I19" s="115"/>
      <c r="J19" s="115"/>
    </row>
    <row r="20" spans="1:10" ht="17.2" customHeight="1" thickBot="1" x14ac:dyDescent="0.35">
      <c r="A20" s="77" t="s">
        <v>71</v>
      </c>
      <c r="B20" s="125"/>
      <c r="C20" s="125"/>
      <c r="D20" s="125"/>
      <c r="E20" s="126">
        <f>SUM(E15:E19)</f>
        <v>0</v>
      </c>
      <c r="F20" s="127"/>
      <c r="G20" s="123"/>
      <c r="H20" s="123"/>
      <c r="I20" s="123"/>
      <c r="J20" s="123"/>
    </row>
    <row r="21" spans="1:10" ht="14.5" thickTop="1" x14ac:dyDescent="0.3"/>
    <row r="22" spans="1:10" ht="14.1" x14ac:dyDescent="0.3"/>
    <row r="23" spans="1:10" ht="14.1" x14ac:dyDescent="0.3"/>
    <row r="27" spans="1:10" ht="14.1" x14ac:dyDescent="0.3">
      <c r="E27" s="62"/>
    </row>
    <row r="30" spans="1:10" ht="14.1" x14ac:dyDescent="0.3">
      <c r="E30" s="74"/>
    </row>
  </sheetData>
  <sheetProtection algorithmName="SHA-512" hashValue="QQRdBVK3P/s2dDzNiO/Dfy5DGlIqMZnfGcEkXCTQKReLfzzkjwT2GjKDdBBaWhjqcTZIeu3FadtyUZWaVGr2zA==" saltValue="cP6G/vHg1UTBqg17l8SuGA==" spinCount="100000" sheet="1" objects="1" scenarios="1" selectLockedCells="1"/>
  <mergeCells count="7">
    <mergeCell ref="F10:F13"/>
    <mergeCell ref="J11:J13"/>
    <mergeCell ref="C7:E7"/>
    <mergeCell ref="B1:E1"/>
    <mergeCell ref="C3:E3"/>
    <mergeCell ref="C4:E4"/>
    <mergeCell ref="C5:E5"/>
  </mergeCells>
  <printOptions horizontalCentered="1" verticalCentered="1"/>
  <pageMargins left="1" right="1" top="1" bottom="1" header="0.5" footer="0.5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O53"/>
  <sheetViews>
    <sheetView showGridLines="0" zoomScale="70" zoomScaleNormal="70" workbookViewId="0">
      <selection activeCell="J9" sqref="J9"/>
    </sheetView>
  </sheetViews>
  <sheetFormatPr defaultColWidth="8.296875" defaultRowHeight="11.85" x14ac:dyDescent="0.25"/>
  <cols>
    <col min="1" max="1" width="4.796875" style="59" customWidth="1"/>
    <col min="2" max="2" width="8.59765625" style="59" customWidth="1"/>
    <col min="3" max="3" width="13.69921875" style="59" customWidth="1"/>
    <col min="4" max="4" width="34.796875" style="59" customWidth="1"/>
    <col min="5" max="5" width="14.296875" style="59" customWidth="1"/>
    <col min="6" max="6" width="15.59765625" style="59" customWidth="1"/>
    <col min="7" max="7" width="3.59765625" style="59" customWidth="1"/>
    <col min="8" max="8" width="15.296875" style="59" customWidth="1"/>
    <col min="9" max="9" width="32.59765625" style="59" customWidth="1"/>
    <col min="10" max="10" width="17.296875" style="59" customWidth="1"/>
    <col min="11" max="11" width="5.5" style="59" customWidth="1"/>
    <col min="12" max="12" width="15.796875" style="59" customWidth="1"/>
    <col min="13" max="13" width="2.796875" style="59" customWidth="1"/>
    <col min="14" max="14" width="2.5" style="59" customWidth="1"/>
    <col min="15" max="15" width="5.296875" style="59" customWidth="1"/>
    <col min="16" max="240" width="8.296875" style="59"/>
    <col min="241" max="241" width="3.19921875" style="59" customWidth="1"/>
    <col min="242" max="242" width="4.796875" style="59" customWidth="1"/>
    <col min="243" max="243" width="6.19921875" style="59" customWidth="1"/>
    <col min="244" max="244" width="30.796875" style="59" customWidth="1"/>
    <col min="245" max="245" width="13.69921875" style="59" customWidth="1"/>
    <col min="246" max="246" width="15" style="59" customWidth="1"/>
    <col min="247" max="247" width="5.5" style="59" customWidth="1"/>
    <col min="248" max="248" width="3" style="59" customWidth="1"/>
    <col min="249" max="249" width="19.59765625" style="59" customWidth="1"/>
    <col min="250" max="250" width="10.5" style="59" customWidth="1"/>
    <col min="251" max="251" width="11.796875" style="59" customWidth="1"/>
    <col min="252" max="252" width="5" style="59" customWidth="1"/>
    <col min="253" max="253" width="2.296875" style="59" customWidth="1"/>
    <col min="254" max="254" width="3.19921875" style="59" customWidth="1"/>
    <col min="255" max="255" width="19.19921875" style="59" customWidth="1"/>
    <col min="256" max="256" width="5.296875" style="59" customWidth="1"/>
    <col min="257" max="496" width="8.296875" style="59"/>
    <col min="497" max="497" width="3.19921875" style="59" customWidth="1"/>
    <col min="498" max="498" width="4.796875" style="59" customWidth="1"/>
    <col min="499" max="499" width="6.19921875" style="59" customWidth="1"/>
    <col min="500" max="500" width="30.796875" style="59" customWidth="1"/>
    <col min="501" max="501" width="13.69921875" style="59" customWidth="1"/>
    <col min="502" max="502" width="15" style="59" customWidth="1"/>
    <col min="503" max="503" width="5.5" style="59" customWidth="1"/>
    <col min="504" max="504" width="3" style="59" customWidth="1"/>
    <col min="505" max="505" width="19.59765625" style="59" customWidth="1"/>
    <col min="506" max="506" width="10.5" style="59" customWidth="1"/>
    <col min="507" max="507" width="11.796875" style="59" customWidth="1"/>
    <col min="508" max="508" width="5" style="59" customWidth="1"/>
    <col min="509" max="509" width="2.296875" style="59" customWidth="1"/>
    <col min="510" max="510" width="3.19921875" style="59" customWidth="1"/>
    <col min="511" max="511" width="19.19921875" style="59" customWidth="1"/>
    <col min="512" max="512" width="5.296875" style="59" customWidth="1"/>
    <col min="513" max="752" width="8.296875" style="59"/>
    <col min="753" max="753" width="3.19921875" style="59" customWidth="1"/>
    <col min="754" max="754" width="4.796875" style="59" customWidth="1"/>
    <col min="755" max="755" width="6.19921875" style="59" customWidth="1"/>
    <col min="756" max="756" width="30.796875" style="59" customWidth="1"/>
    <col min="757" max="757" width="13.69921875" style="59" customWidth="1"/>
    <col min="758" max="758" width="15" style="59" customWidth="1"/>
    <col min="759" max="759" width="5.5" style="59" customWidth="1"/>
    <col min="760" max="760" width="3" style="59" customWidth="1"/>
    <col min="761" max="761" width="19.59765625" style="59" customWidth="1"/>
    <col min="762" max="762" width="10.5" style="59" customWidth="1"/>
    <col min="763" max="763" width="11.796875" style="59" customWidth="1"/>
    <col min="764" max="764" width="5" style="59" customWidth="1"/>
    <col min="765" max="765" width="2.296875" style="59" customWidth="1"/>
    <col min="766" max="766" width="3.19921875" style="59" customWidth="1"/>
    <col min="767" max="767" width="19.19921875" style="59" customWidth="1"/>
    <col min="768" max="768" width="5.296875" style="59" customWidth="1"/>
    <col min="769" max="1008" width="8.296875" style="59"/>
    <col min="1009" max="1009" width="3.19921875" style="59" customWidth="1"/>
    <col min="1010" max="1010" width="4.796875" style="59" customWidth="1"/>
    <col min="1011" max="1011" width="6.19921875" style="59" customWidth="1"/>
    <col min="1012" max="1012" width="30.796875" style="59" customWidth="1"/>
    <col min="1013" max="1013" width="13.69921875" style="59" customWidth="1"/>
    <col min="1014" max="1014" width="15" style="59" customWidth="1"/>
    <col min="1015" max="1015" width="5.5" style="59" customWidth="1"/>
    <col min="1016" max="1016" width="3" style="59" customWidth="1"/>
    <col min="1017" max="1017" width="19.59765625" style="59" customWidth="1"/>
    <col min="1018" max="1018" width="10.5" style="59" customWidth="1"/>
    <col min="1019" max="1019" width="11.796875" style="59" customWidth="1"/>
    <col min="1020" max="1020" width="5" style="59" customWidth="1"/>
    <col min="1021" max="1021" width="2.296875" style="59" customWidth="1"/>
    <col min="1022" max="1022" width="3.19921875" style="59" customWidth="1"/>
    <col min="1023" max="1023" width="19.19921875" style="59" customWidth="1"/>
    <col min="1024" max="1024" width="5.296875" style="59" customWidth="1"/>
    <col min="1025" max="1264" width="8.296875" style="59"/>
    <col min="1265" max="1265" width="3.19921875" style="59" customWidth="1"/>
    <col min="1266" max="1266" width="4.796875" style="59" customWidth="1"/>
    <col min="1267" max="1267" width="6.19921875" style="59" customWidth="1"/>
    <col min="1268" max="1268" width="30.796875" style="59" customWidth="1"/>
    <col min="1269" max="1269" width="13.69921875" style="59" customWidth="1"/>
    <col min="1270" max="1270" width="15" style="59" customWidth="1"/>
    <col min="1271" max="1271" width="5.5" style="59" customWidth="1"/>
    <col min="1272" max="1272" width="3" style="59" customWidth="1"/>
    <col min="1273" max="1273" width="19.59765625" style="59" customWidth="1"/>
    <col min="1274" max="1274" width="10.5" style="59" customWidth="1"/>
    <col min="1275" max="1275" width="11.796875" style="59" customWidth="1"/>
    <col min="1276" max="1276" width="5" style="59" customWidth="1"/>
    <col min="1277" max="1277" width="2.296875" style="59" customWidth="1"/>
    <col min="1278" max="1278" width="3.19921875" style="59" customWidth="1"/>
    <col min="1279" max="1279" width="19.19921875" style="59" customWidth="1"/>
    <col min="1280" max="1280" width="5.296875" style="59" customWidth="1"/>
    <col min="1281" max="1520" width="8.296875" style="59"/>
    <col min="1521" max="1521" width="3.19921875" style="59" customWidth="1"/>
    <col min="1522" max="1522" width="4.796875" style="59" customWidth="1"/>
    <col min="1523" max="1523" width="6.19921875" style="59" customWidth="1"/>
    <col min="1524" max="1524" width="30.796875" style="59" customWidth="1"/>
    <col min="1525" max="1525" width="13.69921875" style="59" customWidth="1"/>
    <col min="1526" max="1526" width="15" style="59" customWidth="1"/>
    <col min="1527" max="1527" width="5.5" style="59" customWidth="1"/>
    <col min="1528" max="1528" width="3" style="59" customWidth="1"/>
    <col min="1529" max="1529" width="19.59765625" style="59" customWidth="1"/>
    <col min="1530" max="1530" width="10.5" style="59" customWidth="1"/>
    <col min="1531" max="1531" width="11.796875" style="59" customWidth="1"/>
    <col min="1532" max="1532" width="5" style="59" customWidth="1"/>
    <col min="1533" max="1533" width="2.296875" style="59" customWidth="1"/>
    <col min="1534" max="1534" width="3.19921875" style="59" customWidth="1"/>
    <col min="1535" max="1535" width="19.19921875" style="59" customWidth="1"/>
    <col min="1536" max="1536" width="5.296875" style="59" customWidth="1"/>
    <col min="1537" max="1776" width="8.296875" style="59"/>
    <col min="1777" max="1777" width="3.19921875" style="59" customWidth="1"/>
    <col min="1778" max="1778" width="4.796875" style="59" customWidth="1"/>
    <col min="1779" max="1779" width="6.19921875" style="59" customWidth="1"/>
    <col min="1780" max="1780" width="30.796875" style="59" customWidth="1"/>
    <col min="1781" max="1781" width="13.69921875" style="59" customWidth="1"/>
    <col min="1782" max="1782" width="15" style="59" customWidth="1"/>
    <col min="1783" max="1783" width="5.5" style="59" customWidth="1"/>
    <col min="1784" max="1784" width="3" style="59" customWidth="1"/>
    <col min="1785" max="1785" width="19.59765625" style="59" customWidth="1"/>
    <col min="1786" max="1786" width="10.5" style="59" customWidth="1"/>
    <col min="1787" max="1787" width="11.796875" style="59" customWidth="1"/>
    <col min="1788" max="1788" width="5" style="59" customWidth="1"/>
    <col min="1789" max="1789" width="2.296875" style="59" customWidth="1"/>
    <col min="1790" max="1790" width="3.19921875" style="59" customWidth="1"/>
    <col min="1791" max="1791" width="19.19921875" style="59" customWidth="1"/>
    <col min="1792" max="1792" width="5.296875" style="59" customWidth="1"/>
    <col min="1793" max="2032" width="8.296875" style="59"/>
    <col min="2033" max="2033" width="3.19921875" style="59" customWidth="1"/>
    <col min="2034" max="2034" width="4.796875" style="59" customWidth="1"/>
    <col min="2035" max="2035" width="6.19921875" style="59" customWidth="1"/>
    <col min="2036" max="2036" width="30.796875" style="59" customWidth="1"/>
    <col min="2037" max="2037" width="13.69921875" style="59" customWidth="1"/>
    <col min="2038" max="2038" width="15" style="59" customWidth="1"/>
    <col min="2039" max="2039" width="5.5" style="59" customWidth="1"/>
    <col min="2040" max="2040" width="3" style="59" customWidth="1"/>
    <col min="2041" max="2041" width="19.59765625" style="59" customWidth="1"/>
    <col min="2042" max="2042" width="10.5" style="59" customWidth="1"/>
    <col min="2043" max="2043" width="11.796875" style="59" customWidth="1"/>
    <col min="2044" max="2044" width="5" style="59" customWidth="1"/>
    <col min="2045" max="2045" width="2.296875" style="59" customWidth="1"/>
    <col min="2046" max="2046" width="3.19921875" style="59" customWidth="1"/>
    <col min="2047" max="2047" width="19.19921875" style="59" customWidth="1"/>
    <col min="2048" max="2048" width="5.296875" style="59" customWidth="1"/>
    <col min="2049" max="2288" width="8.296875" style="59"/>
    <col min="2289" max="2289" width="3.19921875" style="59" customWidth="1"/>
    <col min="2290" max="2290" width="4.796875" style="59" customWidth="1"/>
    <col min="2291" max="2291" width="6.19921875" style="59" customWidth="1"/>
    <col min="2292" max="2292" width="30.796875" style="59" customWidth="1"/>
    <col min="2293" max="2293" width="13.69921875" style="59" customWidth="1"/>
    <col min="2294" max="2294" width="15" style="59" customWidth="1"/>
    <col min="2295" max="2295" width="5.5" style="59" customWidth="1"/>
    <col min="2296" max="2296" width="3" style="59" customWidth="1"/>
    <col min="2297" max="2297" width="19.59765625" style="59" customWidth="1"/>
    <col min="2298" max="2298" width="10.5" style="59" customWidth="1"/>
    <col min="2299" max="2299" width="11.796875" style="59" customWidth="1"/>
    <col min="2300" max="2300" width="5" style="59" customWidth="1"/>
    <col min="2301" max="2301" width="2.296875" style="59" customWidth="1"/>
    <col min="2302" max="2302" width="3.19921875" style="59" customWidth="1"/>
    <col min="2303" max="2303" width="19.19921875" style="59" customWidth="1"/>
    <col min="2304" max="2304" width="5.296875" style="59" customWidth="1"/>
    <col min="2305" max="2544" width="8.296875" style="59"/>
    <col min="2545" max="2545" width="3.19921875" style="59" customWidth="1"/>
    <col min="2546" max="2546" width="4.796875" style="59" customWidth="1"/>
    <col min="2547" max="2547" width="6.19921875" style="59" customWidth="1"/>
    <col min="2548" max="2548" width="30.796875" style="59" customWidth="1"/>
    <col min="2549" max="2549" width="13.69921875" style="59" customWidth="1"/>
    <col min="2550" max="2550" width="15" style="59" customWidth="1"/>
    <col min="2551" max="2551" width="5.5" style="59" customWidth="1"/>
    <col min="2552" max="2552" width="3" style="59" customWidth="1"/>
    <col min="2553" max="2553" width="19.59765625" style="59" customWidth="1"/>
    <col min="2554" max="2554" width="10.5" style="59" customWidth="1"/>
    <col min="2555" max="2555" width="11.796875" style="59" customWidth="1"/>
    <col min="2556" max="2556" width="5" style="59" customWidth="1"/>
    <col min="2557" max="2557" width="2.296875" style="59" customWidth="1"/>
    <col min="2558" max="2558" width="3.19921875" style="59" customWidth="1"/>
    <col min="2559" max="2559" width="19.19921875" style="59" customWidth="1"/>
    <col min="2560" max="2560" width="5.296875" style="59" customWidth="1"/>
    <col min="2561" max="2800" width="8.296875" style="59"/>
    <col min="2801" max="2801" width="3.19921875" style="59" customWidth="1"/>
    <col min="2802" max="2802" width="4.796875" style="59" customWidth="1"/>
    <col min="2803" max="2803" width="6.19921875" style="59" customWidth="1"/>
    <col min="2804" max="2804" width="30.796875" style="59" customWidth="1"/>
    <col min="2805" max="2805" width="13.69921875" style="59" customWidth="1"/>
    <col min="2806" max="2806" width="15" style="59" customWidth="1"/>
    <col min="2807" max="2807" width="5.5" style="59" customWidth="1"/>
    <col min="2808" max="2808" width="3" style="59" customWidth="1"/>
    <col min="2809" max="2809" width="19.59765625" style="59" customWidth="1"/>
    <col min="2810" max="2810" width="10.5" style="59" customWidth="1"/>
    <col min="2811" max="2811" width="11.796875" style="59" customWidth="1"/>
    <col min="2812" max="2812" width="5" style="59" customWidth="1"/>
    <col min="2813" max="2813" width="2.296875" style="59" customWidth="1"/>
    <col min="2814" max="2814" width="3.19921875" style="59" customWidth="1"/>
    <col min="2815" max="2815" width="19.19921875" style="59" customWidth="1"/>
    <col min="2816" max="2816" width="5.296875" style="59" customWidth="1"/>
    <col min="2817" max="3056" width="8.296875" style="59"/>
    <col min="3057" max="3057" width="3.19921875" style="59" customWidth="1"/>
    <col min="3058" max="3058" width="4.796875" style="59" customWidth="1"/>
    <col min="3059" max="3059" width="6.19921875" style="59" customWidth="1"/>
    <col min="3060" max="3060" width="30.796875" style="59" customWidth="1"/>
    <col min="3061" max="3061" width="13.69921875" style="59" customWidth="1"/>
    <col min="3062" max="3062" width="15" style="59" customWidth="1"/>
    <col min="3063" max="3063" width="5.5" style="59" customWidth="1"/>
    <col min="3064" max="3064" width="3" style="59" customWidth="1"/>
    <col min="3065" max="3065" width="19.59765625" style="59" customWidth="1"/>
    <col min="3066" max="3066" width="10.5" style="59" customWidth="1"/>
    <col min="3067" max="3067" width="11.796875" style="59" customWidth="1"/>
    <col min="3068" max="3068" width="5" style="59" customWidth="1"/>
    <col min="3069" max="3069" width="2.296875" style="59" customWidth="1"/>
    <col min="3070" max="3070" width="3.19921875" style="59" customWidth="1"/>
    <col min="3071" max="3071" width="19.19921875" style="59" customWidth="1"/>
    <col min="3072" max="3072" width="5.296875" style="59" customWidth="1"/>
    <col min="3073" max="3312" width="8.296875" style="59"/>
    <col min="3313" max="3313" width="3.19921875" style="59" customWidth="1"/>
    <col min="3314" max="3314" width="4.796875" style="59" customWidth="1"/>
    <col min="3315" max="3315" width="6.19921875" style="59" customWidth="1"/>
    <col min="3316" max="3316" width="30.796875" style="59" customWidth="1"/>
    <col min="3317" max="3317" width="13.69921875" style="59" customWidth="1"/>
    <col min="3318" max="3318" width="15" style="59" customWidth="1"/>
    <col min="3319" max="3319" width="5.5" style="59" customWidth="1"/>
    <col min="3320" max="3320" width="3" style="59" customWidth="1"/>
    <col min="3321" max="3321" width="19.59765625" style="59" customWidth="1"/>
    <col min="3322" max="3322" width="10.5" style="59" customWidth="1"/>
    <col min="3323" max="3323" width="11.796875" style="59" customWidth="1"/>
    <col min="3324" max="3324" width="5" style="59" customWidth="1"/>
    <col min="3325" max="3325" width="2.296875" style="59" customWidth="1"/>
    <col min="3326" max="3326" width="3.19921875" style="59" customWidth="1"/>
    <col min="3327" max="3327" width="19.19921875" style="59" customWidth="1"/>
    <col min="3328" max="3328" width="5.296875" style="59" customWidth="1"/>
    <col min="3329" max="3568" width="8.296875" style="59"/>
    <col min="3569" max="3569" width="3.19921875" style="59" customWidth="1"/>
    <col min="3570" max="3570" width="4.796875" style="59" customWidth="1"/>
    <col min="3571" max="3571" width="6.19921875" style="59" customWidth="1"/>
    <col min="3572" max="3572" width="30.796875" style="59" customWidth="1"/>
    <col min="3573" max="3573" width="13.69921875" style="59" customWidth="1"/>
    <col min="3574" max="3574" width="15" style="59" customWidth="1"/>
    <col min="3575" max="3575" width="5.5" style="59" customWidth="1"/>
    <col min="3576" max="3576" width="3" style="59" customWidth="1"/>
    <col min="3577" max="3577" width="19.59765625" style="59" customWidth="1"/>
    <col min="3578" max="3578" width="10.5" style="59" customWidth="1"/>
    <col min="3579" max="3579" width="11.796875" style="59" customWidth="1"/>
    <col min="3580" max="3580" width="5" style="59" customWidth="1"/>
    <col min="3581" max="3581" width="2.296875" style="59" customWidth="1"/>
    <col min="3582" max="3582" width="3.19921875" style="59" customWidth="1"/>
    <col min="3583" max="3583" width="19.19921875" style="59" customWidth="1"/>
    <col min="3584" max="3584" width="5.296875" style="59" customWidth="1"/>
    <col min="3585" max="3824" width="8.296875" style="59"/>
    <col min="3825" max="3825" width="3.19921875" style="59" customWidth="1"/>
    <col min="3826" max="3826" width="4.796875" style="59" customWidth="1"/>
    <col min="3827" max="3827" width="6.19921875" style="59" customWidth="1"/>
    <col min="3828" max="3828" width="30.796875" style="59" customWidth="1"/>
    <col min="3829" max="3829" width="13.69921875" style="59" customWidth="1"/>
    <col min="3830" max="3830" width="15" style="59" customWidth="1"/>
    <col min="3831" max="3831" width="5.5" style="59" customWidth="1"/>
    <col min="3832" max="3832" width="3" style="59" customWidth="1"/>
    <col min="3833" max="3833" width="19.59765625" style="59" customWidth="1"/>
    <col min="3834" max="3834" width="10.5" style="59" customWidth="1"/>
    <col min="3835" max="3835" width="11.796875" style="59" customWidth="1"/>
    <col min="3836" max="3836" width="5" style="59" customWidth="1"/>
    <col min="3837" max="3837" width="2.296875" style="59" customWidth="1"/>
    <col min="3838" max="3838" width="3.19921875" style="59" customWidth="1"/>
    <col min="3839" max="3839" width="19.19921875" style="59" customWidth="1"/>
    <col min="3840" max="3840" width="5.296875" style="59" customWidth="1"/>
    <col min="3841" max="4080" width="8.296875" style="59"/>
    <col min="4081" max="4081" width="3.19921875" style="59" customWidth="1"/>
    <col min="4082" max="4082" width="4.796875" style="59" customWidth="1"/>
    <col min="4083" max="4083" width="6.19921875" style="59" customWidth="1"/>
    <col min="4084" max="4084" width="30.796875" style="59" customWidth="1"/>
    <col min="4085" max="4085" width="13.69921875" style="59" customWidth="1"/>
    <col min="4086" max="4086" width="15" style="59" customWidth="1"/>
    <col min="4087" max="4087" width="5.5" style="59" customWidth="1"/>
    <col min="4088" max="4088" width="3" style="59" customWidth="1"/>
    <col min="4089" max="4089" width="19.59765625" style="59" customWidth="1"/>
    <col min="4090" max="4090" width="10.5" style="59" customWidth="1"/>
    <col min="4091" max="4091" width="11.796875" style="59" customWidth="1"/>
    <col min="4092" max="4092" width="5" style="59" customWidth="1"/>
    <col min="4093" max="4093" width="2.296875" style="59" customWidth="1"/>
    <col min="4094" max="4094" width="3.19921875" style="59" customWidth="1"/>
    <col min="4095" max="4095" width="19.19921875" style="59" customWidth="1"/>
    <col min="4096" max="4096" width="5.296875" style="59" customWidth="1"/>
    <col min="4097" max="4336" width="8.296875" style="59"/>
    <col min="4337" max="4337" width="3.19921875" style="59" customWidth="1"/>
    <col min="4338" max="4338" width="4.796875" style="59" customWidth="1"/>
    <col min="4339" max="4339" width="6.19921875" style="59" customWidth="1"/>
    <col min="4340" max="4340" width="30.796875" style="59" customWidth="1"/>
    <col min="4341" max="4341" width="13.69921875" style="59" customWidth="1"/>
    <col min="4342" max="4342" width="15" style="59" customWidth="1"/>
    <col min="4343" max="4343" width="5.5" style="59" customWidth="1"/>
    <col min="4344" max="4344" width="3" style="59" customWidth="1"/>
    <col min="4345" max="4345" width="19.59765625" style="59" customWidth="1"/>
    <col min="4346" max="4346" width="10.5" style="59" customWidth="1"/>
    <col min="4347" max="4347" width="11.796875" style="59" customWidth="1"/>
    <col min="4348" max="4348" width="5" style="59" customWidth="1"/>
    <col min="4349" max="4349" width="2.296875" style="59" customWidth="1"/>
    <col min="4350" max="4350" width="3.19921875" style="59" customWidth="1"/>
    <col min="4351" max="4351" width="19.19921875" style="59" customWidth="1"/>
    <col min="4352" max="4352" width="5.296875" style="59" customWidth="1"/>
    <col min="4353" max="4592" width="8.296875" style="59"/>
    <col min="4593" max="4593" width="3.19921875" style="59" customWidth="1"/>
    <col min="4594" max="4594" width="4.796875" style="59" customWidth="1"/>
    <col min="4595" max="4595" width="6.19921875" style="59" customWidth="1"/>
    <col min="4596" max="4596" width="30.796875" style="59" customWidth="1"/>
    <col min="4597" max="4597" width="13.69921875" style="59" customWidth="1"/>
    <col min="4598" max="4598" width="15" style="59" customWidth="1"/>
    <col min="4599" max="4599" width="5.5" style="59" customWidth="1"/>
    <col min="4600" max="4600" width="3" style="59" customWidth="1"/>
    <col min="4601" max="4601" width="19.59765625" style="59" customWidth="1"/>
    <col min="4602" max="4602" width="10.5" style="59" customWidth="1"/>
    <col min="4603" max="4603" width="11.796875" style="59" customWidth="1"/>
    <col min="4604" max="4604" width="5" style="59" customWidth="1"/>
    <col min="4605" max="4605" width="2.296875" style="59" customWidth="1"/>
    <col min="4606" max="4606" width="3.19921875" style="59" customWidth="1"/>
    <col min="4607" max="4607" width="19.19921875" style="59" customWidth="1"/>
    <col min="4608" max="4608" width="5.296875" style="59" customWidth="1"/>
    <col min="4609" max="4848" width="8.296875" style="59"/>
    <col min="4849" max="4849" width="3.19921875" style="59" customWidth="1"/>
    <col min="4850" max="4850" width="4.796875" style="59" customWidth="1"/>
    <col min="4851" max="4851" width="6.19921875" style="59" customWidth="1"/>
    <col min="4852" max="4852" width="30.796875" style="59" customWidth="1"/>
    <col min="4853" max="4853" width="13.69921875" style="59" customWidth="1"/>
    <col min="4854" max="4854" width="15" style="59" customWidth="1"/>
    <col min="4855" max="4855" width="5.5" style="59" customWidth="1"/>
    <col min="4856" max="4856" width="3" style="59" customWidth="1"/>
    <col min="4857" max="4857" width="19.59765625" style="59" customWidth="1"/>
    <col min="4858" max="4858" width="10.5" style="59" customWidth="1"/>
    <col min="4859" max="4859" width="11.796875" style="59" customWidth="1"/>
    <col min="4860" max="4860" width="5" style="59" customWidth="1"/>
    <col min="4861" max="4861" width="2.296875" style="59" customWidth="1"/>
    <col min="4862" max="4862" width="3.19921875" style="59" customWidth="1"/>
    <col min="4863" max="4863" width="19.19921875" style="59" customWidth="1"/>
    <col min="4864" max="4864" width="5.296875" style="59" customWidth="1"/>
    <col min="4865" max="5104" width="8.296875" style="59"/>
    <col min="5105" max="5105" width="3.19921875" style="59" customWidth="1"/>
    <col min="5106" max="5106" width="4.796875" style="59" customWidth="1"/>
    <col min="5107" max="5107" width="6.19921875" style="59" customWidth="1"/>
    <col min="5108" max="5108" width="30.796875" style="59" customWidth="1"/>
    <col min="5109" max="5109" width="13.69921875" style="59" customWidth="1"/>
    <col min="5110" max="5110" width="15" style="59" customWidth="1"/>
    <col min="5111" max="5111" width="5.5" style="59" customWidth="1"/>
    <col min="5112" max="5112" width="3" style="59" customWidth="1"/>
    <col min="5113" max="5113" width="19.59765625" style="59" customWidth="1"/>
    <col min="5114" max="5114" width="10.5" style="59" customWidth="1"/>
    <col min="5115" max="5115" width="11.796875" style="59" customWidth="1"/>
    <col min="5116" max="5116" width="5" style="59" customWidth="1"/>
    <col min="5117" max="5117" width="2.296875" style="59" customWidth="1"/>
    <col min="5118" max="5118" width="3.19921875" style="59" customWidth="1"/>
    <col min="5119" max="5119" width="19.19921875" style="59" customWidth="1"/>
    <col min="5120" max="5120" width="5.296875" style="59" customWidth="1"/>
    <col min="5121" max="5360" width="8.296875" style="59"/>
    <col min="5361" max="5361" width="3.19921875" style="59" customWidth="1"/>
    <col min="5362" max="5362" width="4.796875" style="59" customWidth="1"/>
    <col min="5363" max="5363" width="6.19921875" style="59" customWidth="1"/>
    <col min="5364" max="5364" width="30.796875" style="59" customWidth="1"/>
    <col min="5365" max="5365" width="13.69921875" style="59" customWidth="1"/>
    <col min="5366" max="5366" width="15" style="59" customWidth="1"/>
    <col min="5367" max="5367" width="5.5" style="59" customWidth="1"/>
    <col min="5368" max="5368" width="3" style="59" customWidth="1"/>
    <col min="5369" max="5369" width="19.59765625" style="59" customWidth="1"/>
    <col min="5370" max="5370" width="10.5" style="59" customWidth="1"/>
    <col min="5371" max="5371" width="11.796875" style="59" customWidth="1"/>
    <col min="5372" max="5372" width="5" style="59" customWidth="1"/>
    <col min="5373" max="5373" width="2.296875" style="59" customWidth="1"/>
    <col min="5374" max="5374" width="3.19921875" style="59" customWidth="1"/>
    <col min="5375" max="5375" width="19.19921875" style="59" customWidth="1"/>
    <col min="5376" max="5376" width="5.296875" style="59" customWidth="1"/>
    <col min="5377" max="5616" width="8.296875" style="59"/>
    <col min="5617" max="5617" width="3.19921875" style="59" customWidth="1"/>
    <col min="5618" max="5618" width="4.796875" style="59" customWidth="1"/>
    <col min="5619" max="5619" width="6.19921875" style="59" customWidth="1"/>
    <col min="5620" max="5620" width="30.796875" style="59" customWidth="1"/>
    <col min="5621" max="5621" width="13.69921875" style="59" customWidth="1"/>
    <col min="5622" max="5622" width="15" style="59" customWidth="1"/>
    <col min="5623" max="5623" width="5.5" style="59" customWidth="1"/>
    <col min="5624" max="5624" width="3" style="59" customWidth="1"/>
    <col min="5625" max="5625" width="19.59765625" style="59" customWidth="1"/>
    <col min="5626" max="5626" width="10.5" style="59" customWidth="1"/>
    <col min="5627" max="5627" width="11.796875" style="59" customWidth="1"/>
    <col min="5628" max="5628" width="5" style="59" customWidth="1"/>
    <col min="5629" max="5629" width="2.296875" style="59" customWidth="1"/>
    <col min="5630" max="5630" width="3.19921875" style="59" customWidth="1"/>
    <col min="5631" max="5631" width="19.19921875" style="59" customWidth="1"/>
    <col min="5632" max="5632" width="5.296875" style="59" customWidth="1"/>
    <col min="5633" max="5872" width="8.296875" style="59"/>
    <col min="5873" max="5873" width="3.19921875" style="59" customWidth="1"/>
    <col min="5874" max="5874" width="4.796875" style="59" customWidth="1"/>
    <col min="5875" max="5875" width="6.19921875" style="59" customWidth="1"/>
    <col min="5876" max="5876" width="30.796875" style="59" customWidth="1"/>
    <col min="5877" max="5877" width="13.69921875" style="59" customWidth="1"/>
    <col min="5878" max="5878" width="15" style="59" customWidth="1"/>
    <col min="5879" max="5879" width="5.5" style="59" customWidth="1"/>
    <col min="5880" max="5880" width="3" style="59" customWidth="1"/>
    <col min="5881" max="5881" width="19.59765625" style="59" customWidth="1"/>
    <col min="5882" max="5882" width="10.5" style="59" customWidth="1"/>
    <col min="5883" max="5883" width="11.796875" style="59" customWidth="1"/>
    <col min="5884" max="5884" width="5" style="59" customWidth="1"/>
    <col min="5885" max="5885" width="2.296875" style="59" customWidth="1"/>
    <col min="5886" max="5886" width="3.19921875" style="59" customWidth="1"/>
    <col min="5887" max="5887" width="19.19921875" style="59" customWidth="1"/>
    <col min="5888" max="5888" width="5.296875" style="59" customWidth="1"/>
    <col min="5889" max="6128" width="8.296875" style="59"/>
    <col min="6129" max="6129" width="3.19921875" style="59" customWidth="1"/>
    <col min="6130" max="6130" width="4.796875" style="59" customWidth="1"/>
    <col min="6131" max="6131" width="6.19921875" style="59" customWidth="1"/>
    <col min="6132" max="6132" width="30.796875" style="59" customWidth="1"/>
    <col min="6133" max="6133" width="13.69921875" style="59" customWidth="1"/>
    <col min="6134" max="6134" width="15" style="59" customWidth="1"/>
    <col min="6135" max="6135" width="5.5" style="59" customWidth="1"/>
    <col min="6136" max="6136" width="3" style="59" customWidth="1"/>
    <col min="6137" max="6137" width="19.59765625" style="59" customWidth="1"/>
    <col min="6138" max="6138" width="10.5" style="59" customWidth="1"/>
    <col min="6139" max="6139" width="11.796875" style="59" customWidth="1"/>
    <col min="6140" max="6140" width="5" style="59" customWidth="1"/>
    <col min="6141" max="6141" width="2.296875" style="59" customWidth="1"/>
    <col min="6142" max="6142" width="3.19921875" style="59" customWidth="1"/>
    <col min="6143" max="6143" width="19.19921875" style="59" customWidth="1"/>
    <col min="6144" max="6144" width="5.296875" style="59" customWidth="1"/>
    <col min="6145" max="6384" width="8.296875" style="59"/>
    <col min="6385" max="6385" width="3.19921875" style="59" customWidth="1"/>
    <col min="6386" max="6386" width="4.796875" style="59" customWidth="1"/>
    <col min="6387" max="6387" width="6.19921875" style="59" customWidth="1"/>
    <col min="6388" max="6388" width="30.796875" style="59" customWidth="1"/>
    <col min="6389" max="6389" width="13.69921875" style="59" customWidth="1"/>
    <col min="6390" max="6390" width="15" style="59" customWidth="1"/>
    <col min="6391" max="6391" width="5.5" style="59" customWidth="1"/>
    <col min="6392" max="6392" width="3" style="59" customWidth="1"/>
    <col min="6393" max="6393" width="19.59765625" style="59" customWidth="1"/>
    <col min="6394" max="6394" width="10.5" style="59" customWidth="1"/>
    <col min="6395" max="6395" width="11.796875" style="59" customWidth="1"/>
    <col min="6396" max="6396" width="5" style="59" customWidth="1"/>
    <col min="6397" max="6397" width="2.296875" style="59" customWidth="1"/>
    <col min="6398" max="6398" width="3.19921875" style="59" customWidth="1"/>
    <col min="6399" max="6399" width="19.19921875" style="59" customWidth="1"/>
    <col min="6400" max="6400" width="5.296875" style="59" customWidth="1"/>
    <col min="6401" max="6640" width="8.296875" style="59"/>
    <col min="6641" max="6641" width="3.19921875" style="59" customWidth="1"/>
    <col min="6642" max="6642" width="4.796875" style="59" customWidth="1"/>
    <col min="6643" max="6643" width="6.19921875" style="59" customWidth="1"/>
    <col min="6644" max="6644" width="30.796875" style="59" customWidth="1"/>
    <col min="6645" max="6645" width="13.69921875" style="59" customWidth="1"/>
    <col min="6646" max="6646" width="15" style="59" customWidth="1"/>
    <col min="6647" max="6647" width="5.5" style="59" customWidth="1"/>
    <col min="6648" max="6648" width="3" style="59" customWidth="1"/>
    <col min="6649" max="6649" width="19.59765625" style="59" customWidth="1"/>
    <col min="6650" max="6650" width="10.5" style="59" customWidth="1"/>
    <col min="6651" max="6651" width="11.796875" style="59" customWidth="1"/>
    <col min="6652" max="6652" width="5" style="59" customWidth="1"/>
    <col min="6653" max="6653" width="2.296875" style="59" customWidth="1"/>
    <col min="6654" max="6654" width="3.19921875" style="59" customWidth="1"/>
    <col min="6655" max="6655" width="19.19921875" style="59" customWidth="1"/>
    <col min="6656" max="6656" width="5.296875" style="59" customWidth="1"/>
    <col min="6657" max="6896" width="8.296875" style="59"/>
    <col min="6897" max="6897" width="3.19921875" style="59" customWidth="1"/>
    <col min="6898" max="6898" width="4.796875" style="59" customWidth="1"/>
    <col min="6899" max="6899" width="6.19921875" style="59" customWidth="1"/>
    <col min="6900" max="6900" width="30.796875" style="59" customWidth="1"/>
    <col min="6901" max="6901" width="13.69921875" style="59" customWidth="1"/>
    <col min="6902" max="6902" width="15" style="59" customWidth="1"/>
    <col min="6903" max="6903" width="5.5" style="59" customWidth="1"/>
    <col min="6904" max="6904" width="3" style="59" customWidth="1"/>
    <col min="6905" max="6905" width="19.59765625" style="59" customWidth="1"/>
    <col min="6906" max="6906" width="10.5" style="59" customWidth="1"/>
    <col min="6907" max="6907" width="11.796875" style="59" customWidth="1"/>
    <col min="6908" max="6908" width="5" style="59" customWidth="1"/>
    <col min="6909" max="6909" width="2.296875" style="59" customWidth="1"/>
    <col min="6910" max="6910" width="3.19921875" style="59" customWidth="1"/>
    <col min="6911" max="6911" width="19.19921875" style="59" customWidth="1"/>
    <col min="6912" max="6912" width="5.296875" style="59" customWidth="1"/>
    <col min="6913" max="7152" width="8.296875" style="59"/>
    <col min="7153" max="7153" width="3.19921875" style="59" customWidth="1"/>
    <col min="7154" max="7154" width="4.796875" style="59" customWidth="1"/>
    <col min="7155" max="7155" width="6.19921875" style="59" customWidth="1"/>
    <col min="7156" max="7156" width="30.796875" style="59" customWidth="1"/>
    <col min="7157" max="7157" width="13.69921875" style="59" customWidth="1"/>
    <col min="7158" max="7158" width="15" style="59" customWidth="1"/>
    <col min="7159" max="7159" width="5.5" style="59" customWidth="1"/>
    <col min="7160" max="7160" width="3" style="59" customWidth="1"/>
    <col min="7161" max="7161" width="19.59765625" style="59" customWidth="1"/>
    <col min="7162" max="7162" width="10.5" style="59" customWidth="1"/>
    <col min="7163" max="7163" width="11.796875" style="59" customWidth="1"/>
    <col min="7164" max="7164" width="5" style="59" customWidth="1"/>
    <col min="7165" max="7165" width="2.296875" style="59" customWidth="1"/>
    <col min="7166" max="7166" width="3.19921875" style="59" customWidth="1"/>
    <col min="7167" max="7167" width="19.19921875" style="59" customWidth="1"/>
    <col min="7168" max="7168" width="5.296875" style="59" customWidth="1"/>
    <col min="7169" max="7408" width="8.296875" style="59"/>
    <col min="7409" max="7409" width="3.19921875" style="59" customWidth="1"/>
    <col min="7410" max="7410" width="4.796875" style="59" customWidth="1"/>
    <col min="7411" max="7411" width="6.19921875" style="59" customWidth="1"/>
    <col min="7412" max="7412" width="30.796875" style="59" customWidth="1"/>
    <col min="7413" max="7413" width="13.69921875" style="59" customWidth="1"/>
    <col min="7414" max="7414" width="15" style="59" customWidth="1"/>
    <col min="7415" max="7415" width="5.5" style="59" customWidth="1"/>
    <col min="7416" max="7416" width="3" style="59" customWidth="1"/>
    <col min="7417" max="7417" width="19.59765625" style="59" customWidth="1"/>
    <col min="7418" max="7418" width="10.5" style="59" customWidth="1"/>
    <col min="7419" max="7419" width="11.796875" style="59" customWidth="1"/>
    <col min="7420" max="7420" width="5" style="59" customWidth="1"/>
    <col min="7421" max="7421" width="2.296875" style="59" customWidth="1"/>
    <col min="7422" max="7422" width="3.19921875" style="59" customWidth="1"/>
    <col min="7423" max="7423" width="19.19921875" style="59" customWidth="1"/>
    <col min="7424" max="7424" width="5.296875" style="59" customWidth="1"/>
    <col min="7425" max="7664" width="8.296875" style="59"/>
    <col min="7665" max="7665" width="3.19921875" style="59" customWidth="1"/>
    <col min="7666" max="7666" width="4.796875" style="59" customWidth="1"/>
    <col min="7667" max="7667" width="6.19921875" style="59" customWidth="1"/>
    <col min="7668" max="7668" width="30.796875" style="59" customWidth="1"/>
    <col min="7669" max="7669" width="13.69921875" style="59" customWidth="1"/>
    <col min="7670" max="7670" width="15" style="59" customWidth="1"/>
    <col min="7671" max="7671" width="5.5" style="59" customWidth="1"/>
    <col min="7672" max="7672" width="3" style="59" customWidth="1"/>
    <col min="7673" max="7673" width="19.59765625" style="59" customWidth="1"/>
    <col min="7674" max="7674" width="10.5" style="59" customWidth="1"/>
    <col min="7675" max="7675" width="11.796875" style="59" customWidth="1"/>
    <col min="7676" max="7676" width="5" style="59" customWidth="1"/>
    <col min="7677" max="7677" width="2.296875" style="59" customWidth="1"/>
    <col min="7678" max="7678" width="3.19921875" style="59" customWidth="1"/>
    <col min="7679" max="7679" width="19.19921875" style="59" customWidth="1"/>
    <col min="7680" max="7680" width="5.296875" style="59" customWidth="1"/>
    <col min="7681" max="7920" width="8.296875" style="59"/>
    <col min="7921" max="7921" width="3.19921875" style="59" customWidth="1"/>
    <col min="7922" max="7922" width="4.796875" style="59" customWidth="1"/>
    <col min="7923" max="7923" width="6.19921875" style="59" customWidth="1"/>
    <col min="7924" max="7924" width="30.796875" style="59" customWidth="1"/>
    <col min="7925" max="7925" width="13.69921875" style="59" customWidth="1"/>
    <col min="7926" max="7926" width="15" style="59" customWidth="1"/>
    <col min="7927" max="7927" width="5.5" style="59" customWidth="1"/>
    <col min="7928" max="7928" width="3" style="59" customWidth="1"/>
    <col min="7929" max="7929" width="19.59765625" style="59" customWidth="1"/>
    <col min="7930" max="7930" width="10.5" style="59" customWidth="1"/>
    <col min="7931" max="7931" width="11.796875" style="59" customWidth="1"/>
    <col min="7932" max="7932" width="5" style="59" customWidth="1"/>
    <col min="7933" max="7933" width="2.296875" style="59" customWidth="1"/>
    <col min="7934" max="7934" width="3.19921875" style="59" customWidth="1"/>
    <col min="7935" max="7935" width="19.19921875" style="59" customWidth="1"/>
    <col min="7936" max="7936" width="5.296875" style="59" customWidth="1"/>
    <col min="7937" max="8176" width="8.296875" style="59"/>
    <col min="8177" max="8177" width="3.19921875" style="59" customWidth="1"/>
    <col min="8178" max="8178" width="4.796875" style="59" customWidth="1"/>
    <col min="8179" max="8179" width="6.19921875" style="59" customWidth="1"/>
    <col min="8180" max="8180" width="30.796875" style="59" customWidth="1"/>
    <col min="8181" max="8181" width="13.69921875" style="59" customWidth="1"/>
    <col min="8182" max="8182" width="15" style="59" customWidth="1"/>
    <col min="8183" max="8183" width="5.5" style="59" customWidth="1"/>
    <col min="8184" max="8184" width="3" style="59" customWidth="1"/>
    <col min="8185" max="8185" width="19.59765625" style="59" customWidth="1"/>
    <col min="8186" max="8186" width="10.5" style="59" customWidth="1"/>
    <col min="8187" max="8187" width="11.796875" style="59" customWidth="1"/>
    <col min="8188" max="8188" width="5" style="59" customWidth="1"/>
    <col min="8189" max="8189" width="2.296875" style="59" customWidth="1"/>
    <col min="8190" max="8190" width="3.19921875" style="59" customWidth="1"/>
    <col min="8191" max="8191" width="19.19921875" style="59" customWidth="1"/>
    <col min="8192" max="8192" width="5.296875" style="59" customWidth="1"/>
    <col min="8193" max="8432" width="8.296875" style="59"/>
    <col min="8433" max="8433" width="3.19921875" style="59" customWidth="1"/>
    <col min="8434" max="8434" width="4.796875" style="59" customWidth="1"/>
    <col min="8435" max="8435" width="6.19921875" style="59" customWidth="1"/>
    <col min="8436" max="8436" width="30.796875" style="59" customWidth="1"/>
    <col min="8437" max="8437" width="13.69921875" style="59" customWidth="1"/>
    <col min="8438" max="8438" width="15" style="59" customWidth="1"/>
    <col min="8439" max="8439" width="5.5" style="59" customWidth="1"/>
    <col min="8440" max="8440" width="3" style="59" customWidth="1"/>
    <col min="8441" max="8441" width="19.59765625" style="59" customWidth="1"/>
    <col min="8442" max="8442" width="10.5" style="59" customWidth="1"/>
    <col min="8443" max="8443" width="11.796875" style="59" customWidth="1"/>
    <col min="8444" max="8444" width="5" style="59" customWidth="1"/>
    <col min="8445" max="8445" width="2.296875" style="59" customWidth="1"/>
    <col min="8446" max="8446" width="3.19921875" style="59" customWidth="1"/>
    <col min="8447" max="8447" width="19.19921875" style="59" customWidth="1"/>
    <col min="8448" max="8448" width="5.296875" style="59" customWidth="1"/>
    <col min="8449" max="8688" width="8.296875" style="59"/>
    <col min="8689" max="8689" width="3.19921875" style="59" customWidth="1"/>
    <col min="8690" max="8690" width="4.796875" style="59" customWidth="1"/>
    <col min="8691" max="8691" width="6.19921875" style="59" customWidth="1"/>
    <col min="8692" max="8692" width="30.796875" style="59" customWidth="1"/>
    <col min="8693" max="8693" width="13.69921875" style="59" customWidth="1"/>
    <col min="8694" max="8694" width="15" style="59" customWidth="1"/>
    <col min="8695" max="8695" width="5.5" style="59" customWidth="1"/>
    <col min="8696" max="8696" width="3" style="59" customWidth="1"/>
    <col min="8697" max="8697" width="19.59765625" style="59" customWidth="1"/>
    <col min="8698" max="8698" width="10.5" style="59" customWidth="1"/>
    <col min="8699" max="8699" width="11.796875" style="59" customWidth="1"/>
    <col min="8700" max="8700" width="5" style="59" customWidth="1"/>
    <col min="8701" max="8701" width="2.296875" style="59" customWidth="1"/>
    <col min="8702" max="8702" width="3.19921875" style="59" customWidth="1"/>
    <col min="8703" max="8703" width="19.19921875" style="59" customWidth="1"/>
    <col min="8704" max="8704" width="5.296875" style="59" customWidth="1"/>
    <col min="8705" max="8944" width="8.296875" style="59"/>
    <col min="8945" max="8945" width="3.19921875" style="59" customWidth="1"/>
    <col min="8946" max="8946" width="4.796875" style="59" customWidth="1"/>
    <col min="8947" max="8947" width="6.19921875" style="59" customWidth="1"/>
    <col min="8948" max="8948" width="30.796875" style="59" customWidth="1"/>
    <col min="8949" max="8949" width="13.69921875" style="59" customWidth="1"/>
    <col min="8950" max="8950" width="15" style="59" customWidth="1"/>
    <col min="8951" max="8951" width="5.5" style="59" customWidth="1"/>
    <col min="8952" max="8952" width="3" style="59" customWidth="1"/>
    <col min="8953" max="8953" width="19.59765625" style="59" customWidth="1"/>
    <col min="8954" max="8954" width="10.5" style="59" customWidth="1"/>
    <col min="8955" max="8955" width="11.796875" style="59" customWidth="1"/>
    <col min="8956" max="8956" width="5" style="59" customWidth="1"/>
    <col min="8957" max="8957" width="2.296875" style="59" customWidth="1"/>
    <col min="8958" max="8958" width="3.19921875" style="59" customWidth="1"/>
    <col min="8959" max="8959" width="19.19921875" style="59" customWidth="1"/>
    <col min="8960" max="8960" width="5.296875" style="59" customWidth="1"/>
    <col min="8961" max="9200" width="8.296875" style="59"/>
    <col min="9201" max="9201" width="3.19921875" style="59" customWidth="1"/>
    <col min="9202" max="9202" width="4.796875" style="59" customWidth="1"/>
    <col min="9203" max="9203" width="6.19921875" style="59" customWidth="1"/>
    <col min="9204" max="9204" width="30.796875" style="59" customWidth="1"/>
    <col min="9205" max="9205" width="13.69921875" style="59" customWidth="1"/>
    <col min="9206" max="9206" width="15" style="59" customWidth="1"/>
    <col min="9207" max="9207" width="5.5" style="59" customWidth="1"/>
    <col min="9208" max="9208" width="3" style="59" customWidth="1"/>
    <col min="9209" max="9209" width="19.59765625" style="59" customWidth="1"/>
    <col min="9210" max="9210" width="10.5" style="59" customWidth="1"/>
    <col min="9211" max="9211" width="11.796875" style="59" customWidth="1"/>
    <col min="9212" max="9212" width="5" style="59" customWidth="1"/>
    <col min="9213" max="9213" width="2.296875" style="59" customWidth="1"/>
    <col min="9214" max="9214" width="3.19921875" style="59" customWidth="1"/>
    <col min="9215" max="9215" width="19.19921875" style="59" customWidth="1"/>
    <col min="9216" max="9216" width="5.296875" style="59" customWidth="1"/>
    <col min="9217" max="9456" width="8.296875" style="59"/>
    <col min="9457" max="9457" width="3.19921875" style="59" customWidth="1"/>
    <col min="9458" max="9458" width="4.796875" style="59" customWidth="1"/>
    <col min="9459" max="9459" width="6.19921875" style="59" customWidth="1"/>
    <col min="9460" max="9460" width="30.796875" style="59" customWidth="1"/>
    <col min="9461" max="9461" width="13.69921875" style="59" customWidth="1"/>
    <col min="9462" max="9462" width="15" style="59" customWidth="1"/>
    <col min="9463" max="9463" width="5.5" style="59" customWidth="1"/>
    <col min="9464" max="9464" width="3" style="59" customWidth="1"/>
    <col min="9465" max="9465" width="19.59765625" style="59" customWidth="1"/>
    <col min="9466" max="9466" width="10.5" style="59" customWidth="1"/>
    <col min="9467" max="9467" width="11.796875" style="59" customWidth="1"/>
    <col min="9468" max="9468" width="5" style="59" customWidth="1"/>
    <col min="9469" max="9469" width="2.296875" style="59" customWidth="1"/>
    <col min="9470" max="9470" width="3.19921875" style="59" customWidth="1"/>
    <col min="9471" max="9471" width="19.19921875" style="59" customWidth="1"/>
    <col min="9472" max="9472" width="5.296875" style="59" customWidth="1"/>
    <col min="9473" max="9712" width="8.296875" style="59"/>
    <col min="9713" max="9713" width="3.19921875" style="59" customWidth="1"/>
    <col min="9714" max="9714" width="4.796875" style="59" customWidth="1"/>
    <col min="9715" max="9715" width="6.19921875" style="59" customWidth="1"/>
    <col min="9716" max="9716" width="30.796875" style="59" customWidth="1"/>
    <col min="9717" max="9717" width="13.69921875" style="59" customWidth="1"/>
    <col min="9718" max="9718" width="15" style="59" customWidth="1"/>
    <col min="9719" max="9719" width="5.5" style="59" customWidth="1"/>
    <col min="9720" max="9720" width="3" style="59" customWidth="1"/>
    <col min="9721" max="9721" width="19.59765625" style="59" customWidth="1"/>
    <col min="9722" max="9722" width="10.5" style="59" customWidth="1"/>
    <col min="9723" max="9723" width="11.796875" style="59" customWidth="1"/>
    <col min="9724" max="9724" width="5" style="59" customWidth="1"/>
    <col min="9725" max="9725" width="2.296875" style="59" customWidth="1"/>
    <col min="9726" max="9726" width="3.19921875" style="59" customWidth="1"/>
    <col min="9727" max="9727" width="19.19921875" style="59" customWidth="1"/>
    <col min="9728" max="9728" width="5.296875" style="59" customWidth="1"/>
    <col min="9729" max="9968" width="8.296875" style="59"/>
    <col min="9969" max="9969" width="3.19921875" style="59" customWidth="1"/>
    <col min="9970" max="9970" width="4.796875" style="59" customWidth="1"/>
    <col min="9971" max="9971" width="6.19921875" style="59" customWidth="1"/>
    <col min="9972" max="9972" width="30.796875" style="59" customWidth="1"/>
    <col min="9973" max="9973" width="13.69921875" style="59" customWidth="1"/>
    <col min="9974" max="9974" width="15" style="59" customWidth="1"/>
    <col min="9975" max="9975" width="5.5" style="59" customWidth="1"/>
    <col min="9976" max="9976" width="3" style="59" customWidth="1"/>
    <col min="9977" max="9977" width="19.59765625" style="59" customWidth="1"/>
    <col min="9978" max="9978" width="10.5" style="59" customWidth="1"/>
    <col min="9979" max="9979" width="11.796875" style="59" customWidth="1"/>
    <col min="9980" max="9980" width="5" style="59" customWidth="1"/>
    <col min="9981" max="9981" width="2.296875" style="59" customWidth="1"/>
    <col min="9982" max="9982" width="3.19921875" style="59" customWidth="1"/>
    <col min="9983" max="9983" width="19.19921875" style="59" customWidth="1"/>
    <col min="9984" max="9984" width="5.296875" style="59" customWidth="1"/>
    <col min="9985" max="10224" width="8.296875" style="59"/>
    <col min="10225" max="10225" width="3.19921875" style="59" customWidth="1"/>
    <col min="10226" max="10226" width="4.796875" style="59" customWidth="1"/>
    <col min="10227" max="10227" width="6.19921875" style="59" customWidth="1"/>
    <col min="10228" max="10228" width="30.796875" style="59" customWidth="1"/>
    <col min="10229" max="10229" width="13.69921875" style="59" customWidth="1"/>
    <col min="10230" max="10230" width="15" style="59" customWidth="1"/>
    <col min="10231" max="10231" width="5.5" style="59" customWidth="1"/>
    <col min="10232" max="10232" width="3" style="59" customWidth="1"/>
    <col min="10233" max="10233" width="19.59765625" style="59" customWidth="1"/>
    <col min="10234" max="10234" width="10.5" style="59" customWidth="1"/>
    <col min="10235" max="10235" width="11.796875" style="59" customWidth="1"/>
    <col min="10236" max="10236" width="5" style="59" customWidth="1"/>
    <col min="10237" max="10237" width="2.296875" style="59" customWidth="1"/>
    <col min="10238" max="10238" width="3.19921875" style="59" customWidth="1"/>
    <col min="10239" max="10239" width="19.19921875" style="59" customWidth="1"/>
    <col min="10240" max="10240" width="5.296875" style="59" customWidth="1"/>
    <col min="10241" max="10480" width="8.296875" style="59"/>
    <col min="10481" max="10481" width="3.19921875" style="59" customWidth="1"/>
    <col min="10482" max="10482" width="4.796875" style="59" customWidth="1"/>
    <col min="10483" max="10483" width="6.19921875" style="59" customWidth="1"/>
    <col min="10484" max="10484" width="30.796875" style="59" customWidth="1"/>
    <col min="10485" max="10485" width="13.69921875" style="59" customWidth="1"/>
    <col min="10486" max="10486" width="15" style="59" customWidth="1"/>
    <col min="10487" max="10487" width="5.5" style="59" customWidth="1"/>
    <col min="10488" max="10488" width="3" style="59" customWidth="1"/>
    <col min="10489" max="10489" width="19.59765625" style="59" customWidth="1"/>
    <col min="10490" max="10490" width="10.5" style="59" customWidth="1"/>
    <col min="10491" max="10491" width="11.796875" style="59" customWidth="1"/>
    <col min="10492" max="10492" width="5" style="59" customWidth="1"/>
    <col min="10493" max="10493" width="2.296875" style="59" customWidth="1"/>
    <col min="10494" max="10494" width="3.19921875" style="59" customWidth="1"/>
    <col min="10495" max="10495" width="19.19921875" style="59" customWidth="1"/>
    <col min="10496" max="10496" width="5.296875" style="59" customWidth="1"/>
    <col min="10497" max="10736" width="8.296875" style="59"/>
    <col min="10737" max="10737" width="3.19921875" style="59" customWidth="1"/>
    <col min="10738" max="10738" width="4.796875" style="59" customWidth="1"/>
    <col min="10739" max="10739" width="6.19921875" style="59" customWidth="1"/>
    <col min="10740" max="10740" width="30.796875" style="59" customWidth="1"/>
    <col min="10741" max="10741" width="13.69921875" style="59" customWidth="1"/>
    <col min="10742" max="10742" width="15" style="59" customWidth="1"/>
    <col min="10743" max="10743" width="5.5" style="59" customWidth="1"/>
    <col min="10744" max="10744" width="3" style="59" customWidth="1"/>
    <col min="10745" max="10745" width="19.59765625" style="59" customWidth="1"/>
    <col min="10746" max="10746" width="10.5" style="59" customWidth="1"/>
    <col min="10747" max="10747" width="11.796875" style="59" customWidth="1"/>
    <col min="10748" max="10748" width="5" style="59" customWidth="1"/>
    <col min="10749" max="10749" width="2.296875" style="59" customWidth="1"/>
    <col min="10750" max="10750" width="3.19921875" style="59" customWidth="1"/>
    <col min="10751" max="10751" width="19.19921875" style="59" customWidth="1"/>
    <col min="10752" max="10752" width="5.296875" style="59" customWidth="1"/>
    <col min="10753" max="10992" width="8.296875" style="59"/>
    <col min="10993" max="10993" width="3.19921875" style="59" customWidth="1"/>
    <col min="10994" max="10994" width="4.796875" style="59" customWidth="1"/>
    <col min="10995" max="10995" width="6.19921875" style="59" customWidth="1"/>
    <col min="10996" max="10996" width="30.796875" style="59" customWidth="1"/>
    <col min="10997" max="10997" width="13.69921875" style="59" customWidth="1"/>
    <col min="10998" max="10998" width="15" style="59" customWidth="1"/>
    <col min="10999" max="10999" width="5.5" style="59" customWidth="1"/>
    <col min="11000" max="11000" width="3" style="59" customWidth="1"/>
    <col min="11001" max="11001" width="19.59765625" style="59" customWidth="1"/>
    <col min="11002" max="11002" width="10.5" style="59" customWidth="1"/>
    <col min="11003" max="11003" width="11.796875" style="59" customWidth="1"/>
    <col min="11004" max="11004" width="5" style="59" customWidth="1"/>
    <col min="11005" max="11005" width="2.296875" style="59" customWidth="1"/>
    <col min="11006" max="11006" width="3.19921875" style="59" customWidth="1"/>
    <col min="11007" max="11007" width="19.19921875" style="59" customWidth="1"/>
    <col min="11008" max="11008" width="5.296875" style="59" customWidth="1"/>
    <col min="11009" max="11248" width="8.296875" style="59"/>
    <col min="11249" max="11249" width="3.19921875" style="59" customWidth="1"/>
    <col min="11250" max="11250" width="4.796875" style="59" customWidth="1"/>
    <col min="11251" max="11251" width="6.19921875" style="59" customWidth="1"/>
    <col min="11252" max="11252" width="30.796875" style="59" customWidth="1"/>
    <col min="11253" max="11253" width="13.69921875" style="59" customWidth="1"/>
    <col min="11254" max="11254" width="15" style="59" customWidth="1"/>
    <col min="11255" max="11255" width="5.5" style="59" customWidth="1"/>
    <col min="11256" max="11256" width="3" style="59" customWidth="1"/>
    <col min="11257" max="11257" width="19.59765625" style="59" customWidth="1"/>
    <col min="11258" max="11258" width="10.5" style="59" customWidth="1"/>
    <col min="11259" max="11259" width="11.796875" style="59" customWidth="1"/>
    <col min="11260" max="11260" width="5" style="59" customWidth="1"/>
    <col min="11261" max="11261" width="2.296875" style="59" customWidth="1"/>
    <col min="11262" max="11262" width="3.19921875" style="59" customWidth="1"/>
    <col min="11263" max="11263" width="19.19921875" style="59" customWidth="1"/>
    <col min="11264" max="11264" width="5.296875" style="59" customWidth="1"/>
    <col min="11265" max="11504" width="8.296875" style="59"/>
    <col min="11505" max="11505" width="3.19921875" style="59" customWidth="1"/>
    <col min="11506" max="11506" width="4.796875" style="59" customWidth="1"/>
    <col min="11507" max="11507" width="6.19921875" style="59" customWidth="1"/>
    <col min="11508" max="11508" width="30.796875" style="59" customWidth="1"/>
    <col min="11509" max="11509" width="13.69921875" style="59" customWidth="1"/>
    <col min="11510" max="11510" width="15" style="59" customWidth="1"/>
    <col min="11511" max="11511" width="5.5" style="59" customWidth="1"/>
    <col min="11512" max="11512" width="3" style="59" customWidth="1"/>
    <col min="11513" max="11513" width="19.59765625" style="59" customWidth="1"/>
    <col min="11514" max="11514" width="10.5" style="59" customWidth="1"/>
    <col min="11515" max="11515" width="11.796875" style="59" customWidth="1"/>
    <col min="11516" max="11516" width="5" style="59" customWidth="1"/>
    <col min="11517" max="11517" width="2.296875" style="59" customWidth="1"/>
    <col min="11518" max="11518" width="3.19921875" style="59" customWidth="1"/>
    <col min="11519" max="11519" width="19.19921875" style="59" customWidth="1"/>
    <col min="11520" max="11520" width="5.296875" style="59" customWidth="1"/>
    <col min="11521" max="11760" width="8.296875" style="59"/>
    <col min="11761" max="11761" width="3.19921875" style="59" customWidth="1"/>
    <col min="11762" max="11762" width="4.796875" style="59" customWidth="1"/>
    <col min="11763" max="11763" width="6.19921875" style="59" customWidth="1"/>
    <col min="11764" max="11764" width="30.796875" style="59" customWidth="1"/>
    <col min="11765" max="11765" width="13.69921875" style="59" customWidth="1"/>
    <col min="11766" max="11766" width="15" style="59" customWidth="1"/>
    <col min="11767" max="11767" width="5.5" style="59" customWidth="1"/>
    <col min="11768" max="11768" width="3" style="59" customWidth="1"/>
    <col min="11769" max="11769" width="19.59765625" style="59" customWidth="1"/>
    <col min="11770" max="11770" width="10.5" style="59" customWidth="1"/>
    <col min="11771" max="11771" width="11.796875" style="59" customWidth="1"/>
    <col min="11772" max="11772" width="5" style="59" customWidth="1"/>
    <col min="11773" max="11773" width="2.296875" style="59" customWidth="1"/>
    <col min="11774" max="11774" width="3.19921875" style="59" customWidth="1"/>
    <col min="11775" max="11775" width="19.19921875" style="59" customWidth="1"/>
    <col min="11776" max="11776" width="5.296875" style="59" customWidth="1"/>
    <col min="11777" max="12016" width="8.296875" style="59"/>
    <col min="12017" max="12017" width="3.19921875" style="59" customWidth="1"/>
    <col min="12018" max="12018" width="4.796875" style="59" customWidth="1"/>
    <col min="12019" max="12019" width="6.19921875" style="59" customWidth="1"/>
    <col min="12020" max="12020" width="30.796875" style="59" customWidth="1"/>
    <col min="12021" max="12021" width="13.69921875" style="59" customWidth="1"/>
    <col min="12022" max="12022" width="15" style="59" customWidth="1"/>
    <col min="12023" max="12023" width="5.5" style="59" customWidth="1"/>
    <col min="12024" max="12024" width="3" style="59" customWidth="1"/>
    <col min="12025" max="12025" width="19.59765625" style="59" customWidth="1"/>
    <col min="12026" max="12026" width="10.5" style="59" customWidth="1"/>
    <col min="12027" max="12027" width="11.796875" style="59" customWidth="1"/>
    <col min="12028" max="12028" width="5" style="59" customWidth="1"/>
    <col min="12029" max="12029" width="2.296875" style="59" customWidth="1"/>
    <col min="12030" max="12030" width="3.19921875" style="59" customWidth="1"/>
    <col min="12031" max="12031" width="19.19921875" style="59" customWidth="1"/>
    <col min="12032" max="12032" width="5.296875" style="59" customWidth="1"/>
    <col min="12033" max="12272" width="8.296875" style="59"/>
    <col min="12273" max="12273" width="3.19921875" style="59" customWidth="1"/>
    <col min="12274" max="12274" width="4.796875" style="59" customWidth="1"/>
    <col min="12275" max="12275" width="6.19921875" style="59" customWidth="1"/>
    <col min="12276" max="12276" width="30.796875" style="59" customWidth="1"/>
    <col min="12277" max="12277" width="13.69921875" style="59" customWidth="1"/>
    <col min="12278" max="12278" width="15" style="59" customWidth="1"/>
    <col min="12279" max="12279" width="5.5" style="59" customWidth="1"/>
    <col min="12280" max="12280" width="3" style="59" customWidth="1"/>
    <col min="12281" max="12281" width="19.59765625" style="59" customWidth="1"/>
    <col min="12282" max="12282" width="10.5" style="59" customWidth="1"/>
    <col min="12283" max="12283" width="11.796875" style="59" customWidth="1"/>
    <col min="12284" max="12284" width="5" style="59" customWidth="1"/>
    <col min="12285" max="12285" width="2.296875" style="59" customWidth="1"/>
    <col min="12286" max="12286" width="3.19921875" style="59" customWidth="1"/>
    <col min="12287" max="12287" width="19.19921875" style="59" customWidth="1"/>
    <col min="12288" max="12288" width="5.296875" style="59" customWidth="1"/>
    <col min="12289" max="12528" width="8.296875" style="59"/>
    <col min="12529" max="12529" width="3.19921875" style="59" customWidth="1"/>
    <col min="12530" max="12530" width="4.796875" style="59" customWidth="1"/>
    <col min="12531" max="12531" width="6.19921875" style="59" customWidth="1"/>
    <col min="12532" max="12532" width="30.796875" style="59" customWidth="1"/>
    <col min="12533" max="12533" width="13.69921875" style="59" customWidth="1"/>
    <col min="12534" max="12534" width="15" style="59" customWidth="1"/>
    <col min="12535" max="12535" width="5.5" style="59" customWidth="1"/>
    <col min="12536" max="12536" width="3" style="59" customWidth="1"/>
    <col min="12537" max="12537" width="19.59765625" style="59" customWidth="1"/>
    <col min="12538" max="12538" width="10.5" style="59" customWidth="1"/>
    <col min="12539" max="12539" width="11.796875" style="59" customWidth="1"/>
    <col min="12540" max="12540" width="5" style="59" customWidth="1"/>
    <col min="12541" max="12541" width="2.296875" style="59" customWidth="1"/>
    <col min="12542" max="12542" width="3.19921875" style="59" customWidth="1"/>
    <col min="12543" max="12543" width="19.19921875" style="59" customWidth="1"/>
    <col min="12544" max="12544" width="5.296875" style="59" customWidth="1"/>
    <col min="12545" max="12784" width="8.296875" style="59"/>
    <col min="12785" max="12785" width="3.19921875" style="59" customWidth="1"/>
    <col min="12786" max="12786" width="4.796875" style="59" customWidth="1"/>
    <col min="12787" max="12787" width="6.19921875" style="59" customWidth="1"/>
    <col min="12788" max="12788" width="30.796875" style="59" customWidth="1"/>
    <col min="12789" max="12789" width="13.69921875" style="59" customWidth="1"/>
    <col min="12790" max="12790" width="15" style="59" customWidth="1"/>
    <col min="12791" max="12791" width="5.5" style="59" customWidth="1"/>
    <col min="12792" max="12792" width="3" style="59" customWidth="1"/>
    <col min="12793" max="12793" width="19.59765625" style="59" customWidth="1"/>
    <col min="12794" max="12794" width="10.5" style="59" customWidth="1"/>
    <col min="12795" max="12795" width="11.796875" style="59" customWidth="1"/>
    <col min="12796" max="12796" width="5" style="59" customWidth="1"/>
    <col min="12797" max="12797" width="2.296875" style="59" customWidth="1"/>
    <col min="12798" max="12798" width="3.19921875" style="59" customWidth="1"/>
    <col min="12799" max="12799" width="19.19921875" style="59" customWidth="1"/>
    <col min="12800" max="12800" width="5.296875" style="59" customWidth="1"/>
    <col min="12801" max="13040" width="8.296875" style="59"/>
    <col min="13041" max="13041" width="3.19921875" style="59" customWidth="1"/>
    <col min="13042" max="13042" width="4.796875" style="59" customWidth="1"/>
    <col min="13043" max="13043" width="6.19921875" style="59" customWidth="1"/>
    <col min="13044" max="13044" width="30.796875" style="59" customWidth="1"/>
    <col min="13045" max="13045" width="13.69921875" style="59" customWidth="1"/>
    <col min="13046" max="13046" width="15" style="59" customWidth="1"/>
    <col min="13047" max="13047" width="5.5" style="59" customWidth="1"/>
    <col min="13048" max="13048" width="3" style="59" customWidth="1"/>
    <col min="13049" max="13049" width="19.59765625" style="59" customWidth="1"/>
    <col min="13050" max="13050" width="10.5" style="59" customWidth="1"/>
    <col min="13051" max="13051" width="11.796875" style="59" customWidth="1"/>
    <col min="13052" max="13052" width="5" style="59" customWidth="1"/>
    <col min="13053" max="13053" width="2.296875" style="59" customWidth="1"/>
    <col min="13054" max="13054" width="3.19921875" style="59" customWidth="1"/>
    <col min="13055" max="13055" width="19.19921875" style="59" customWidth="1"/>
    <col min="13056" max="13056" width="5.296875" style="59" customWidth="1"/>
    <col min="13057" max="13296" width="8.296875" style="59"/>
    <col min="13297" max="13297" width="3.19921875" style="59" customWidth="1"/>
    <col min="13298" max="13298" width="4.796875" style="59" customWidth="1"/>
    <col min="13299" max="13299" width="6.19921875" style="59" customWidth="1"/>
    <col min="13300" max="13300" width="30.796875" style="59" customWidth="1"/>
    <col min="13301" max="13301" width="13.69921875" style="59" customWidth="1"/>
    <col min="13302" max="13302" width="15" style="59" customWidth="1"/>
    <col min="13303" max="13303" width="5.5" style="59" customWidth="1"/>
    <col min="13304" max="13304" width="3" style="59" customWidth="1"/>
    <col min="13305" max="13305" width="19.59765625" style="59" customWidth="1"/>
    <col min="13306" max="13306" width="10.5" style="59" customWidth="1"/>
    <col min="13307" max="13307" width="11.796875" style="59" customWidth="1"/>
    <col min="13308" max="13308" width="5" style="59" customWidth="1"/>
    <col min="13309" max="13309" width="2.296875" style="59" customWidth="1"/>
    <col min="13310" max="13310" width="3.19921875" style="59" customWidth="1"/>
    <col min="13311" max="13311" width="19.19921875" style="59" customWidth="1"/>
    <col min="13312" max="13312" width="5.296875" style="59" customWidth="1"/>
    <col min="13313" max="13552" width="8.296875" style="59"/>
    <col min="13553" max="13553" width="3.19921875" style="59" customWidth="1"/>
    <col min="13554" max="13554" width="4.796875" style="59" customWidth="1"/>
    <col min="13555" max="13555" width="6.19921875" style="59" customWidth="1"/>
    <col min="13556" max="13556" width="30.796875" style="59" customWidth="1"/>
    <col min="13557" max="13557" width="13.69921875" style="59" customWidth="1"/>
    <col min="13558" max="13558" width="15" style="59" customWidth="1"/>
    <col min="13559" max="13559" width="5.5" style="59" customWidth="1"/>
    <col min="13560" max="13560" width="3" style="59" customWidth="1"/>
    <col min="13561" max="13561" width="19.59765625" style="59" customWidth="1"/>
    <col min="13562" max="13562" width="10.5" style="59" customWidth="1"/>
    <col min="13563" max="13563" width="11.796875" style="59" customWidth="1"/>
    <col min="13564" max="13564" width="5" style="59" customWidth="1"/>
    <col min="13565" max="13565" width="2.296875" style="59" customWidth="1"/>
    <col min="13566" max="13566" width="3.19921875" style="59" customWidth="1"/>
    <col min="13567" max="13567" width="19.19921875" style="59" customWidth="1"/>
    <col min="13568" max="13568" width="5.296875" style="59" customWidth="1"/>
    <col min="13569" max="13808" width="8.296875" style="59"/>
    <col min="13809" max="13809" width="3.19921875" style="59" customWidth="1"/>
    <col min="13810" max="13810" width="4.796875" style="59" customWidth="1"/>
    <col min="13811" max="13811" width="6.19921875" style="59" customWidth="1"/>
    <col min="13812" max="13812" width="30.796875" style="59" customWidth="1"/>
    <col min="13813" max="13813" width="13.69921875" style="59" customWidth="1"/>
    <col min="13814" max="13814" width="15" style="59" customWidth="1"/>
    <col min="13815" max="13815" width="5.5" style="59" customWidth="1"/>
    <col min="13816" max="13816" width="3" style="59" customWidth="1"/>
    <col min="13817" max="13817" width="19.59765625" style="59" customWidth="1"/>
    <col min="13818" max="13818" width="10.5" style="59" customWidth="1"/>
    <col min="13819" max="13819" width="11.796875" style="59" customWidth="1"/>
    <col min="13820" max="13820" width="5" style="59" customWidth="1"/>
    <col min="13821" max="13821" width="2.296875" style="59" customWidth="1"/>
    <col min="13822" max="13822" width="3.19921875" style="59" customWidth="1"/>
    <col min="13823" max="13823" width="19.19921875" style="59" customWidth="1"/>
    <col min="13824" max="13824" width="5.296875" style="59" customWidth="1"/>
    <col min="13825" max="14064" width="8.296875" style="59"/>
    <col min="14065" max="14065" width="3.19921875" style="59" customWidth="1"/>
    <col min="14066" max="14066" width="4.796875" style="59" customWidth="1"/>
    <col min="14067" max="14067" width="6.19921875" style="59" customWidth="1"/>
    <col min="14068" max="14068" width="30.796875" style="59" customWidth="1"/>
    <col min="14069" max="14069" width="13.69921875" style="59" customWidth="1"/>
    <col min="14070" max="14070" width="15" style="59" customWidth="1"/>
    <col min="14071" max="14071" width="5.5" style="59" customWidth="1"/>
    <col min="14072" max="14072" width="3" style="59" customWidth="1"/>
    <col min="14073" max="14073" width="19.59765625" style="59" customWidth="1"/>
    <col min="14074" max="14074" width="10.5" style="59" customWidth="1"/>
    <col min="14075" max="14075" width="11.796875" style="59" customWidth="1"/>
    <col min="14076" max="14076" width="5" style="59" customWidth="1"/>
    <col min="14077" max="14077" width="2.296875" style="59" customWidth="1"/>
    <col min="14078" max="14078" width="3.19921875" style="59" customWidth="1"/>
    <col min="14079" max="14079" width="19.19921875" style="59" customWidth="1"/>
    <col min="14080" max="14080" width="5.296875" style="59" customWidth="1"/>
    <col min="14081" max="14320" width="8.296875" style="59"/>
    <col min="14321" max="14321" width="3.19921875" style="59" customWidth="1"/>
    <col min="14322" max="14322" width="4.796875" style="59" customWidth="1"/>
    <col min="14323" max="14323" width="6.19921875" style="59" customWidth="1"/>
    <col min="14324" max="14324" width="30.796875" style="59" customWidth="1"/>
    <col min="14325" max="14325" width="13.69921875" style="59" customWidth="1"/>
    <col min="14326" max="14326" width="15" style="59" customWidth="1"/>
    <col min="14327" max="14327" width="5.5" style="59" customWidth="1"/>
    <col min="14328" max="14328" width="3" style="59" customWidth="1"/>
    <col min="14329" max="14329" width="19.59765625" style="59" customWidth="1"/>
    <col min="14330" max="14330" width="10.5" style="59" customWidth="1"/>
    <col min="14331" max="14331" width="11.796875" style="59" customWidth="1"/>
    <col min="14332" max="14332" width="5" style="59" customWidth="1"/>
    <col min="14333" max="14333" width="2.296875" style="59" customWidth="1"/>
    <col min="14334" max="14334" width="3.19921875" style="59" customWidth="1"/>
    <col min="14335" max="14335" width="19.19921875" style="59" customWidth="1"/>
    <col min="14336" max="14336" width="5.296875" style="59" customWidth="1"/>
    <col min="14337" max="14576" width="8.296875" style="59"/>
    <col min="14577" max="14577" width="3.19921875" style="59" customWidth="1"/>
    <col min="14578" max="14578" width="4.796875" style="59" customWidth="1"/>
    <col min="14579" max="14579" width="6.19921875" style="59" customWidth="1"/>
    <col min="14580" max="14580" width="30.796875" style="59" customWidth="1"/>
    <col min="14581" max="14581" width="13.69921875" style="59" customWidth="1"/>
    <col min="14582" max="14582" width="15" style="59" customWidth="1"/>
    <col min="14583" max="14583" width="5.5" style="59" customWidth="1"/>
    <col min="14584" max="14584" width="3" style="59" customWidth="1"/>
    <col min="14585" max="14585" width="19.59765625" style="59" customWidth="1"/>
    <col min="14586" max="14586" width="10.5" style="59" customWidth="1"/>
    <col min="14587" max="14587" width="11.796875" style="59" customWidth="1"/>
    <col min="14588" max="14588" width="5" style="59" customWidth="1"/>
    <col min="14589" max="14589" width="2.296875" style="59" customWidth="1"/>
    <col min="14590" max="14590" width="3.19921875" style="59" customWidth="1"/>
    <col min="14591" max="14591" width="19.19921875" style="59" customWidth="1"/>
    <col min="14592" max="14592" width="5.296875" style="59" customWidth="1"/>
    <col min="14593" max="14832" width="8.296875" style="59"/>
    <col min="14833" max="14833" width="3.19921875" style="59" customWidth="1"/>
    <col min="14834" max="14834" width="4.796875" style="59" customWidth="1"/>
    <col min="14835" max="14835" width="6.19921875" style="59" customWidth="1"/>
    <col min="14836" max="14836" width="30.796875" style="59" customWidth="1"/>
    <col min="14837" max="14837" width="13.69921875" style="59" customWidth="1"/>
    <col min="14838" max="14838" width="15" style="59" customWidth="1"/>
    <col min="14839" max="14839" width="5.5" style="59" customWidth="1"/>
    <col min="14840" max="14840" width="3" style="59" customWidth="1"/>
    <col min="14841" max="14841" width="19.59765625" style="59" customWidth="1"/>
    <col min="14842" max="14842" width="10.5" style="59" customWidth="1"/>
    <col min="14843" max="14843" width="11.796875" style="59" customWidth="1"/>
    <col min="14844" max="14844" width="5" style="59" customWidth="1"/>
    <col min="14845" max="14845" width="2.296875" style="59" customWidth="1"/>
    <col min="14846" max="14846" width="3.19921875" style="59" customWidth="1"/>
    <col min="14847" max="14847" width="19.19921875" style="59" customWidth="1"/>
    <col min="14848" max="14848" width="5.296875" style="59" customWidth="1"/>
    <col min="14849" max="15088" width="8.296875" style="59"/>
    <col min="15089" max="15089" width="3.19921875" style="59" customWidth="1"/>
    <col min="15090" max="15090" width="4.796875" style="59" customWidth="1"/>
    <col min="15091" max="15091" width="6.19921875" style="59" customWidth="1"/>
    <col min="15092" max="15092" width="30.796875" style="59" customWidth="1"/>
    <col min="15093" max="15093" width="13.69921875" style="59" customWidth="1"/>
    <col min="15094" max="15094" width="15" style="59" customWidth="1"/>
    <col min="15095" max="15095" width="5.5" style="59" customWidth="1"/>
    <col min="15096" max="15096" width="3" style="59" customWidth="1"/>
    <col min="15097" max="15097" width="19.59765625" style="59" customWidth="1"/>
    <col min="15098" max="15098" width="10.5" style="59" customWidth="1"/>
    <col min="15099" max="15099" width="11.796875" style="59" customWidth="1"/>
    <col min="15100" max="15100" width="5" style="59" customWidth="1"/>
    <col min="15101" max="15101" width="2.296875" style="59" customWidth="1"/>
    <col min="15102" max="15102" width="3.19921875" style="59" customWidth="1"/>
    <col min="15103" max="15103" width="19.19921875" style="59" customWidth="1"/>
    <col min="15104" max="15104" width="5.296875" style="59" customWidth="1"/>
    <col min="15105" max="15344" width="8.296875" style="59"/>
    <col min="15345" max="15345" width="3.19921875" style="59" customWidth="1"/>
    <col min="15346" max="15346" width="4.796875" style="59" customWidth="1"/>
    <col min="15347" max="15347" width="6.19921875" style="59" customWidth="1"/>
    <col min="15348" max="15348" width="30.796875" style="59" customWidth="1"/>
    <col min="15349" max="15349" width="13.69921875" style="59" customWidth="1"/>
    <col min="15350" max="15350" width="15" style="59" customWidth="1"/>
    <col min="15351" max="15351" width="5.5" style="59" customWidth="1"/>
    <col min="15352" max="15352" width="3" style="59" customWidth="1"/>
    <col min="15353" max="15353" width="19.59765625" style="59" customWidth="1"/>
    <col min="15354" max="15354" width="10.5" style="59" customWidth="1"/>
    <col min="15355" max="15355" width="11.796875" style="59" customWidth="1"/>
    <col min="15356" max="15356" width="5" style="59" customWidth="1"/>
    <col min="15357" max="15357" width="2.296875" style="59" customWidth="1"/>
    <col min="15358" max="15358" width="3.19921875" style="59" customWidth="1"/>
    <col min="15359" max="15359" width="19.19921875" style="59" customWidth="1"/>
    <col min="15360" max="15360" width="5.296875" style="59" customWidth="1"/>
    <col min="15361" max="15600" width="8.296875" style="59"/>
    <col min="15601" max="15601" width="3.19921875" style="59" customWidth="1"/>
    <col min="15602" max="15602" width="4.796875" style="59" customWidth="1"/>
    <col min="15603" max="15603" width="6.19921875" style="59" customWidth="1"/>
    <col min="15604" max="15604" width="30.796875" style="59" customWidth="1"/>
    <col min="15605" max="15605" width="13.69921875" style="59" customWidth="1"/>
    <col min="15606" max="15606" width="15" style="59" customWidth="1"/>
    <col min="15607" max="15607" width="5.5" style="59" customWidth="1"/>
    <col min="15608" max="15608" width="3" style="59" customWidth="1"/>
    <col min="15609" max="15609" width="19.59765625" style="59" customWidth="1"/>
    <col min="15610" max="15610" width="10.5" style="59" customWidth="1"/>
    <col min="15611" max="15611" width="11.796875" style="59" customWidth="1"/>
    <col min="15612" max="15612" width="5" style="59" customWidth="1"/>
    <col min="15613" max="15613" width="2.296875" style="59" customWidth="1"/>
    <col min="15614" max="15614" width="3.19921875" style="59" customWidth="1"/>
    <col min="15615" max="15615" width="19.19921875" style="59" customWidth="1"/>
    <col min="15616" max="15616" width="5.296875" style="59" customWidth="1"/>
    <col min="15617" max="15856" width="8.296875" style="59"/>
    <col min="15857" max="15857" width="3.19921875" style="59" customWidth="1"/>
    <col min="15858" max="15858" width="4.796875" style="59" customWidth="1"/>
    <col min="15859" max="15859" width="6.19921875" style="59" customWidth="1"/>
    <col min="15860" max="15860" width="30.796875" style="59" customWidth="1"/>
    <col min="15861" max="15861" width="13.69921875" style="59" customWidth="1"/>
    <col min="15862" max="15862" width="15" style="59" customWidth="1"/>
    <col min="15863" max="15863" width="5.5" style="59" customWidth="1"/>
    <col min="15864" max="15864" width="3" style="59" customWidth="1"/>
    <col min="15865" max="15865" width="19.59765625" style="59" customWidth="1"/>
    <col min="15866" max="15866" width="10.5" style="59" customWidth="1"/>
    <col min="15867" max="15867" width="11.796875" style="59" customWidth="1"/>
    <col min="15868" max="15868" width="5" style="59" customWidth="1"/>
    <col min="15869" max="15869" width="2.296875" style="59" customWidth="1"/>
    <col min="15870" max="15870" width="3.19921875" style="59" customWidth="1"/>
    <col min="15871" max="15871" width="19.19921875" style="59" customWidth="1"/>
    <col min="15872" max="15872" width="5.296875" style="59" customWidth="1"/>
    <col min="15873" max="16112" width="8.296875" style="59"/>
    <col min="16113" max="16113" width="3.19921875" style="59" customWidth="1"/>
    <col min="16114" max="16114" width="4.796875" style="59" customWidth="1"/>
    <col min="16115" max="16115" width="6.19921875" style="59" customWidth="1"/>
    <col min="16116" max="16116" width="30.796875" style="59" customWidth="1"/>
    <col min="16117" max="16117" width="13.69921875" style="59" customWidth="1"/>
    <col min="16118" max="16118" width="15" style="59" customWidth="1"/>
    <col min="16119" max="16119" width="5.5" style="59" customWidth="1"/>
    <col min="16120" max="16120" width="3" style="59" customWidth="1"/>
    <col min="16121" max="16121" width="19.59765625" style="59" customWidth="1"/>
    <col min="16122" max="16122" width="10.5" style="59" customWidth="1"/>
    <col min="16123" max="16123" width="11.796875" style="59" customWidth="1"/>
    <col min="16124" max="16124" width="5" style="59" customWidth="1"/>
    <col min="16125" max="16125" width="2.296875" style="59" customWidth="1"/>
    <col min="16126" max="16126" width="3.19921875" style="59" customWidth="1"/>
    <col min="16127" max="16127" width="19.19921875" style="59" customWidth="1"/>
    <col min="16128" max="16128" width="5.296875" style="59" customWidth="1"/>
    <col min="16129" max="16384" width="8.296875" style="59"/>
  </cols>
  <sheetData>
    <row r="1" spans="1:15" ht="144" customHeight="1" thickBot="1" x14ac:dyDescent="0.5">
      <c r="A1" s="9"/>
      <c r="B1" s="9"/>
      <c r="C1" s="9"/>
      <c r="D1" s="9"/>
      <c r="E1" s="199" t="s">
        <v>35</v>
      </c>
      <c r="F1" s="200"/>
      <c r="G1" s="200"/>
      <c r="H1" s="200"/>
      <c r="I1" s="200"/>
      <c r="J1" s="201" t="s">
        <v>36</v>
      </c>
      <c r="K1" s="201"/>
      <c r="L1" s="201"/>
      <c r="M1" s="9"/>
      <c r="N1" s="9"/>
      <c r="O1" s="9"/>
    </row>
    <row r="2" spans="1:15" s="55" customFormat="1" ht="14.6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9"/>
      <c r="K2" s="128"/>
      <c r="L2" s="128"/>
      <c r="M2" s="128"/>
      <c r="N2" s="128"/>
      <c r="O2" s="128"/>
    </row>
    <row r="3" spans="1:15" s="55" customFormat="1" ht="24.05" customHeight="1" thickBot="1" x14ac:dyDescent="0.35">
      <c r="A3" s="202" t="s">
        <v>55</v>
      </c>
      <c r="B3" s="202"/>
      <c r="C3" s="202"/>
      <c r="D3" s="92" t="str">
        <f>+'100 - Bid'!C7</f>
        <v>10 Church Street, Southport in</v>
      </c>
      <c r="I3" s="70" t="s">
        <v>59</v>
      </c>
      <c r="J3" s="130"/>
      <c r="L3" s="203"/>
      <c r="M3" s="203"/>
      <c r="N3" s="203"/>
      <c r="O3" s="203"/>
    </row>
    <row r="4" spans="1:15" s="55" customFormat="1" ht="14.2" customHeight="1" thickTop="1" x14ac:dyDescent="0.3">
      <c r="A4" s="32"/>
      <c r="B4" s="131"/>
      <c r="C4" s="131"/>
      <c r="D4" s="96"/>
      <c r="I4" s="131"/>
      <c r="J4" s="60"/>
      <c r="L4" s="13"/>
      <c r="M4" s="13"/>
      <c r="N4" s="13"/>
      <c r="O4" s="13"/>
    </row>
    <row r="5" spans="1:15" s="55" customFormat="1" ht="18" customHeight="1" thickBot="1" x14ac:dyDescent="0.35">
      <c r="A5" s="210" t="s">
        <v>56</v>
      </c>
      <c r="B5" s="210"/>
      <c r="C5" s="210"/>
      <c r="D5" s="92" t="s">
        <v>31</v>
      </c>
      <c r="G5" s="13"/>
      <c r="H5" s="13"/>
      <c r="I5" s="70" t="s">
        <v>60</v>
      </c>
      <c r="J5" s="132"/>
      <c r="K5" s="133"/>
      <c r="L5" s="211"/>
      <c r="M5" s="211"/>
      <c r="N5" s="211"/>
      <c r="O5" s="134"/>
    </row>
    <row r="6" spans="1:15" s="55" customFormat="1" ht="2.95" customHeight="1" thickTop="1" x14ac:dyDescent="0.3">
      <c r="A6" s="33"/>
      <c r="B6" s="33"/>
      <c r="C6" s="33"/>
      <c r="D6" s="92"/>
      <c r="E6" s="11"/>
      <c r="F6" s="96"/>
      <c r="G6" s="13"/>
      <c r="H6" s="13"/>
      <c r="I6" s="20"/>
      <c r="J6" s="135"/>
      <c r="K6" s="136"/>
      <c r="L6" s="137"/>
      <c r="M6" s="137"/>
      <c r="N6" s="138"/>
      <c r="O6" s="139"/>
    </row>
    <row r="7" spans="1:15" s="55" customFormat="1" ht="14.65" x14ac:dyDescent="0.3">
      <c r="A7" s="33"/>
      <c r="B7" s="33"/>
      <c r="C7" s="33"/>
      <c r="D7" s="92" t="s">
        <v>32</v>
      </c>
      <c r="E7" s="11"/>
      <c r="F7" s="96"/>
      <c r="G7" s="13"/>
      <c r="H7" s="13"/>
      <c r="I7" s="20"/>
      <c r="J7" s="135"/>
      <c r="K7" s="13"/>
      <c r="L7" s="211"/>
      <c r="M7" s="211"/>
      <c r="N7" s="211"/>
      <c r="O7" s="134"/>
    </row>
    <row r="8" spans="1:15" s="55" customFormat="1" ht="2.15" customHeight="1" x14ac:dyDescent="0.3">
      <c r="A8" s="33"/>
      <c r="B8" s="33"/>
      <c r="C8" s="33"/>
      <c r="D8" s="92"/>
      <c r="E8" s="11"/>
      <c r="F8" s="12"/>
      <c r="G8" s="13"/>
      <c r="H8" s="13"/>
      <c r="I8" s="131"/>
      <c r="J8" s="140"/>
      <c r="K8" s="13"/>
      <c r="L8" s="137"/>
      <c r="M8" s="137"/>
      <c r="N8" s="138"/>
      <c r="O8" s="139"/>
    </row>
    <row r="9" spans="1:15" s="55" customFormat="1" ht="16.899999999999999" thickBot="1" x14ac:dyDescent="0.35">
      <c r="A9" s="33"/>
      <c r="B9" s="33"/>
      <c r="C9" s="33"/>
      <c r="D9" s="92" t="s">
        <v>33</v>
      </c>
      <c r="E9" s="11"/>
      <c r="F9" s="12"/>
      <c r="G9" s="13"/>
      <c r="H9" s="13"/>
      <c r="I9" s="70" t="s">
        <v>127</v>
      </c>
      <c r="J9" s="178"/>
      <c r="K9" s="141"/>
      <c r="L9" s="211"/>
      <c r="M9" s="211"/>
      <c r="N9" s="211"/>
      <c r="O9" s="134"/>
    </row>
    <row r="10" spans="1:15" s="55" customFormat="1" ht="2.15" customHeight="1" thickTop="1" x14ac:dyDescent="0.3">
      <c r="A10" s="131"/>
      <c r="B10" s="142"/>
      <c r="C10" s="142"/>
      <c r="D10" s="12"/>
      <c r="E10" s="11"/>
      <c r="F10" s="13"/>
      <c r="G10" s="13"/>
      <c r="H10" s="13"/>
      <c r="I10" s="131"/>
      <c r="J10" s="140"/>
      <c r="K10" s="13"/>
      <c r="L10" s="137"/>
      <c r="M10" s="137"/>
      <c r="N10" s="143"/>
      <c r="O10" s="139"/>
    </row>
    <row r="11" spans="1:15" s="55" customFormat="1" ht="14.65" x14ac:dyDescent="0.3">
      <c r="A11" s="131"/>
      <c r="B11" s="142"/>
      <c r="C11" s="142"/>
      <c r="D11" s="12"/>
      <c r="E11" s="11"/>
      <c r="F11" s="13"/>
      <c r="G11" s="13"/>
      <c r="H11" s="13"/>
      <c r="I11" s="131"/>
      <c r="J11" s="140"/>
      <c r="K11" s="13"/>
      <c r="L11" s="211"/>
      <c r="M11" s="211"/>
      <c r="N11" s="211"/>
      <c r="O11" s="134"/>
    </row>
    <row r="12" spans="1:15" s="55" customFormat="1" ht="2.15" customHeight="1" x14ac:dyDescent="0.3">
      <c r="A12" s="131"/>
      <c r="B12" s="131"/>
      <c r="C12" s="131"/>
      <c r="D12" s="13"/>
      <c r="E12" s="11"/>
      <c r="F12" s="13"/>
      <c r="G12" s="13"/>
      <c r="H12" s="13"/>
      <c r="I12" s="131"/>
      <c r="J12" s="140"/>
      <c r="K12" s="13"/>
      <c r="L12" s="211"/>
      <c r="M12" s="211"/>
      <c r="N12" s="211"/>
      <c r="O12" s="13"/>
    </row>
    <row r="13" spans="1:15" s="55" customFormat="1" ht="15.05" customHeight="1" thickBot="1" x14ac:dyDescent="0.35">
      <c r="A13" s="218" t="s">
        <v>57</v>
      </c>
      <c r="B13" s="218"/>
      <c r="C13" s="218"/>
      <c r="D13" s="92" t="str">
        <f>+'100 - Bid'!C3</f>
        <v xml:space="preserve"> </v>
      </c>
      <c r="E13" s="10"/>
      <c r="F13" s="12"/>
      <c r="G13" s="13"/>
      <c r="H13" s="13"/>
      <c r="I13" s="70" t="s">
        <v>62</v>
      </c>
      <c r="J13" s="144"/>
      <c r="K13" s="141"/>
      <c r="L13" s="211"/>
      <c r="M13" s="211"/>
      <c r="N13" s="211"/>
      <c r="O13" s="134"/>
    </row>
    <row r="14" spans="1:15" s="55" customFormat="1" ht="2.15" customHeight="1" thickTop="1" thickBot="1" x14ac:dyDescent="0.35">
      <c r="A14" s="71"/>
      <c r="B14" s="71"/>
      <c r="C14" s="71"/>
      <c r="D14" s="92"/>
      <c r="E14" s="145"/>
      <c r="F14" s="13"/>
      <c r="G14" s="13"/>
      <c r="H14" s="13"/>
      <c r="I14" s="131"/>
      <c r="J14" s="140"/>
      <c r="K14" s="13"/>
    </row>
    <row r="15" spans="1:15" s="55" customFormat="1" ht="16.45" customHeight="1" thickTop="1" x14ac:dyDescent="0.3">
      <c r="A15" s="146"/>
      <c r="B15" s="146"/>
      <c r="C15" s="146"/>
      <c r="D15" s="92">
        <f>+'100 - Bid'!C4</f>
        <v>0</v>
      </c>
      <c r="E15" s="145"/>
      <c r="F15" s="12"/>
      <c r="G15" s="12"/>
      <c r="H15" s="13"/>
      <c r="I15" s="20" t="s">
        <v>2</v>
      </c>
      <c r="J15" s="140"/>
      <c r="K15" s="13"/>
    </row>
    <row r="16" spans="1:15" s="55" customFormat="1" ht="2.15" customHeight="1" x14ac:dyDescent="0.3">
      <c r="A16" s="147"/>
      <c r="B16" s="147"/>
      <c r="C16" s="147"/>
      <c r="D16" s="92"/>
      <c r="E16" s="145"/>
      <c r="F16" s="12"/>
      <c r="G16" s="12"/>
      <c r="H16" s="13"/>
      <c r="I16" s="131"/>
      <c r="J16" s="140"/>
      <c r="K16" s="13"/>
      <c r="L16" s="148"/>
      <c r="M16" s="148"/>
      <c r="N16" s="13"/>
      <c r="O16" s="13"/>
    </row>
    <row r="17" spans="1:15" s="55" customFormat="1" ht="16.45" customHeight="1" thickBot="1" x14ac:dyDescent="0.35">
      <c r="A17" s="147"/>
      <c r="B17" s="147"/>
      <c r="C17" s="147"/>
      <c r="D17" s="92">
        <f>+'100 - Bid'!C5</f>
        <v>0</v>
      </c>
      <c r="E17" s="145"/>
      <c r="F17" s="12"/>
      <c r="G17" s="12"/>
      <c r="H17" s="13"/>
      <c r="I17" s="70" t="s">
        <v>63</v>
      </c>
      <c r="J17" s="149"/>
      <c r="K17" s="13"/>
      <c r="L17" s="148"/>
      <c r="M17" s="148"/>
      <c r="N17" s="13"/>
      <c r="O17" s="13"/>
    </row>
    <row r="18" spans="1:15" s="55" customFormat="1" ht="2.15" customHeight="1" thickTop="1" x14ac:dyDescent="0.3">
      <c r="A18" s="147"/>
      <c r="B18" s="147"/>
      <c r="C18" s="147"/>
      <c r="D18" s="92"/>
      <c r="E18" s="145"/>
      <c r="F18" s="12"/>
      <c r="G18" s="12"/>
      <c r="H18" s="13"/>
      <c r="I18" s="21"/>
      <c r="J18" s="149"/>
      <c r="K18" s="13"/>
      <c r="L18" s="148"/>
      <c r="M18" s="148"/>
      <c r="N18" s="13"/>
      <c r="O18" s="13"/>
    </row>
    <row r="19" spans="1:15" s="55" customFormat="1" ht="18.7" customHeight="1" thickBot="1" x14ac:dyDescent="0.35">
      <c r="A19" s="150"/>
      <c r="B19" s="150"/>
      <c r="C19" s="150"/>
      <c r="D19" s="150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s="55" customFormat="1" ht="25.05" customHeight="1" thickBot="1" x14ac:dyDescent="0.35">
      <c r="A20" s="195" t="s">
        <v>40</v>
      </c>
      <c r="B20" s="195"/>
      <c r="C20" s="195"/>
      <c r="D20" s="195"/>
      <c r="E20" s="1"/>
      <c r="F20" s="151">
        <f>+'100 - Bid'!C72</f>
        <v>0</v>
      </c>
      <c r="H20" s="214"/>
      <c r="I20" s="214"/>
      <c r="J20" s="214"/>
      <c r="K20" s="214"/>
      <c r="L20" s="214"/>
      <c r="M20" s="214"/>
      <c r="N20" s="214"/>
      <c r="O20" s="214"/>
    </row>
    <row r="21" spans="1:15" s="55" customFormat="1" ht="25.05" customHeight="1" thickBot="1" x14ac:dyDescent="0.35">
      <c r="A21" s="219" t="s">
        <v>22</v>
      </c>
      <c r="B21" s="219"/>
      <c r="C21" s="219"/>
      <c r="D21" s="219"/>
      <c r="E21" s="1"/>
      <c r="F21" s="152">
        <f>IF(J9&gt;='Change Orders'!D19,+'Change Orders'!E15+'Change Orders'!E16+'Change Orders'!E17+'Change Orders'!E18+'Change Orders'!E19,IF(J9&gt;='Change Orders'!D18,+'Change Orders'!E15+'Change Orders'!E16+'Change Orders'!E17+'Change Orders'!E18,IF(J9&gt;='Change Orders'!D17,+'Change Orders'!E15+'Change Orders'!E16+'Change Orders'!E17,IF(J9&gt;='Change Orders'!D16,+'Change Orders'!E15+'Change Orders'!E16,IF(J9&gt;='Change Orders'!D15,+'Change Orders'!E15)))))</f>
        <v>0</v>
      </c>
    </row>
    <row r="22" spans="1:15" s="55" customFormat="1" ht="25.05" customHeight="1" thickBot="1" x14ac:dyDescent="0.35">
      <c r="A22" s="195" t="s">
        <v>41</v>
      </c>
      <c r="B22" s="195"/>
      <c r="C22" s="195"/>
      <c r="D22" s="195"/>
      <c r="E22" s="1"/>
      <c r="F22" s="153">
        <f>SUM(F20:F21)</f>
        <v>0</v>
      </c>
    </row>
    <row r="23" spans="1:15" s="55" customFormat="1" ht="25.05" customHeight="1" thickBot="1" x14ac:dyDescent="0.35">
      <c r="A23" s="195" t="s">
        <v>42</v>
      </c>
      <c r="B23" s="195"/>
      <c r="C23" s="195"/>
      <c r="D23" s="195"/>
      <c r="E23" s="1"/>
      <c r="F23" s="153" t="e">
        <f>'102 - Invoice #6'!G68+'102 - Invoice #6'!J68</f>
        <v>#REF!</v>
      </c>
    </row>
    <row r="24" spans="1:15" s="55" customFormat="1" ht="20.149999999999999" customHeight="1" x14ac:dyDescent="0.3">
      <c r="A24" s="154"/>
      <c r="B24" s="16" t="s">
        <v>44</v>
      </c>
      <c r="C24" s="154"/>
    </row>
    <row r="25" spans="1:15" s="55" customFormat="1" ht="25.05" customHeight="1" thickBot="1" x14ac:dyDescent="0.35">
      <c r="A25" s="193" t="s">
        <v>43</v>
      </c>
      <c r="B25" s="193"/>
      <c r="C25" s="193"/>
      <c r="D25" s="193"/>
    </row>
    <row r="26" spans="1:15" s="55" customFormat="1" ht="20.149999999999999" customHeight="1" x14ac:dyDescent="0.3">
      <c r="A26" s="15" t="s">
        <v>0</v>
      </c>
      <c r="B26" s="155">
        <f>+'102 - Invoice #6'!J66</f>
        <v>0</v>
      </c>
      <c r="C26" s="16" t="s">
        <v>1</v>
      </c>
      <c r="D26" s="16"/>
      <c r="E26" s="153">
        <f>B26</f>
        <v>0</v>
      </c>
    </row>
    <row r="27" spans="1:15" s="55" customFormat="1" ht="20.149999999999999" customHeight="1" x14ac:dyDescent="0.3">
      <c r="A27" s="156"/>
      <c r="B27" s="16" t="s">
        <v>37</v>
      </c>
      <c r="C27" s="156"/>
      <c r="D27" s="156"/>
    </row>
    <row r="28" spans="1:15" s="55" customFormat="1" ht="20.149999999999999" customHeight="1" x14ac:dyDescent="0.3">
      <c r="A28" s="15" t="s">
        <v>3</v>
      </c>
      <c r="B28" s="157">
        <f>'101 - Payment Application'!F44</f>
        <v>0</v>
      </c>
      <c r="C28" s="156" t="s">
        <v>23</v>
      </c>
      <c r="D28" s="156"/>
      <c r="E28" s="153">
        <f>B28</f>
        <v>0</v>
      </c>
    </row>
    <row r="29" spans="1:15" s="55" customFormat="1" ht="20.149999999999999" customHeight="1" x14ac:dyDescent="0.3">
      <c r="A29" s="156"/>
      <c r="B29" s="16" t="s">
        <v>38</v>
      </c>
      <c r="C29" s="156"/>
      <c r="D29" s="156"/>
    </row>
    <row r="30" spans="1:15" s="55" customFormat="1" ht="20.149999999999999" customHeight="1" x14ac:dyDescent="0.3">
      <c r="A30" s="16"/>
      <c r="B30" s="156" t="s">
        <v>39</v>
      </c>
      <c r="C30" s="156"/>
      <c r="D30" s="156"/>
      <c r="F30" s="158">
        <f>E26+E28</f>
        <v>0</v>
      </c>
    </row>
    <row r="31" spans="1:15" s="55" customFormat="1" ht="25.05" customHeight="1" thickBot="1" x14ac:dyDescent="0.35">
      <c r="A31" s="193" t="s">
        <v>45</v>
      </c>
      <c r="B31" s="193"/>
      <c r="C31" s="193"/>
      <c r="D31" s="193"/>
      <c r="E31" s="1"/>
      <c r="F31" s="153" t="e">
        <f>F23-F30</f>
        <v>#REF!</v>
      </c>
    </row>
    <row r="32" spans="1:15" s="55" customFormat="1" ht="20.149999999999999" customHeight="1" x14ac:dyDescent="0.3">
      <c r="B32" s="14" t="s">
        <v>17</v>
      </c>
      <c r="C32" s="154"/>
      <c r="F32" s="159"/>
    </row>
    <row r="33" spans="1:15" s="55" customFormat="1" ht="25.05" customHeight="1" thickBot="1" x14ac:dyDescent="0.35">
      <c r="A33" s="193" t="s">
        <v>46</v>
      </c>
      <c r="B33" s="193"/>
      <c r="C33" s="193"/>
      <c r="D33" s="193"/>
      <c r="F33" s="152"/>
    </row>
    <row r="34" spans="1:15" s="55" customFormat="1" ht="20.149999999999999" customHeight="1" x14ac:dyDescent="0.3">
      <c r="B34" s="14" t="s">
        <v>26</v>
      </c>
      <c r="C34" s="154"/>
      <c r="F34" s="160"/>
    </row>
    <row r="35" spans="1:15" s="55" customFormat="1" ht="25.05" customHeight="1" thickBot="1" x14ac:dyDescent="0.35">
      <c r="A35" s="193" t="s">
        <v>47</v>
      </c>
      <c r="B35" s="193"/>
      <c r="C35" s="193"/>
      <c r="D35" s="193"/>
      <c r="E35" s="1"/>
      <c r="F35" s="161" t="e">
        <f>F31-F33</f>
        <v>#REF!</v>
      </c>
    </row>
    <row r="36" spans="1:15" s="55" customFormat="1" ht="25.05" customHeight="1" thickBot="1" x14ac:dyDescent="0.35">
      <c r="A36" s="193" t="s">
        <v>48</v>
      </c>
      <c r="B36" s="193"/>
      <c r="C36" s="193"/>
      <c r="D36" s="193"/>
      <c r="F36" s="153" t="e">
        <f>F22-F23+E26</f>
        <v>#REF!</v>
      </c>
    </row>
    <row r="37" spans="1:15" s="55" customFormat="1" ht="20.149999999999999" customHeight="1" x14ac:dyDescent="0.3">
      <c r="B37" s="14" t="s">
        <v>5</v>
      </c>
    </row>
    <row r="38" spans="1:15" s="55" customFormat="1" ht="14.2" customHeight="1" thickBot="1" x14ac:dyDescent="0.35"/>
    <row r="39" spans="1:15" s="55" customFormat="1" ht="14.65" x14ac:dyDescent="0.3">
      <c r="A39" s="215" t="s">
        <v>51</v>
      </c>
      <c r="B39" s="216"/>
      <c r="C39" s="216"/>
      <c r="D39" s="217"/>
      <c r="E39" s="2" t="s">
        <v>49</v>
      </c>
      <c r="F39" s="162" t="s">
        <v>50</v>
      </c>
    </row>
    <row r="40" spans="1:15" s="55" customFormat="1" ht="14.65" x14ac:dyDescent="0.3">
      <c r="A40" s="207" t="s">
        <v>25</v>
      </c>
      <c r="B40" s="208"/>
      <c r="C40" s="208"/>
      <c r="D40" s="209"/>
      <c r="E40" s="163"/>
      <c r="F40" s="164"/>
    </row>
    <row r="41" spans="1:15" s="55" customFormat="1" ht="14.65" x14ac:dyDescent="0.3">
      <c r="A41" s="207" t="s">
        <v>24</v>
      </c>
      <c r="B41" s="208"/>
      <c r="C41" s="208"/>
      <c r="D41" s="209"/>
      <c r="E41" s="163"/>
      <c r="F41" s="164"/>
    </row>
    <row r="42" spans="1:15" s="55" customFormat="1" ht="15.2" thickBot="1" x14ac:dyDescent="0.35">
      <c r="A42" s="204" t="s">
        <v>52</v>
      </c>
      <c r="B42" s="205"/>
      <c r="C42" s="205"/>
      <c r="D42" s="206"/>
      <c r="E42" s="165">
        <f>E40+E41</f>
        <v>0</v>
      </c>
      <c r="F42" s="166">
        <f>F40+F41</f>
        <v>0</v>
      </c>
    </row>
    <row r="43" spans="1:15" s="55" customFormat="1" ht="15.75" thickTop="1" thickBot="1" x14ac:dyDescent="0.35">
      <c r="A43" s="196" t="s">
        <v>53</v>
      </c>
      <c r="B43" s="197"/>
      <c r="C43" s="197"/>
      <c r="D43" s="198"/>
      <c r="E43" s="212">
        <f>E42-F42</f>
        <v>0</v>
      </c>
      <c r="F43" s="213"/>
    </row>
    <row r="44" spans="1:15" s="55" customFormat="1" ht="6.05" customHeight="1" thickBot="1" x14ac:dyDescent="0.35"/>
    <row r="45" spans="1:15" x14ac:dyDescent="0.25">
      <c r="A45" s="3"/>
      <c r="B45" s="167"/>
      <c r="C45" s="167"/>
      <c r="D45" s="167"/>
      <c r="E45" s="167"/>
      <c r="F45" s="167"/>
      <c r="G45" s="167"/>
      <c r="H45" s="3"/>
      <c r="I45" s="167"/>
      <c r="J45" s="167"/>
      <c r="K45" s="167"/>
      <c r="L45" s="167"/>
      <c r="M45" s="167"/>
      <c r="N45" s="167"/>
      <c r="O45" s="167"/>
    </row>
    <row r="46" spans="1:15" ht="15.2" thickBot="1" x14ac:dyDescent="0.35">
      <c r="A46" s="193" t="s">
        <v>30</v>
      </c>
      <c r="B46" s="193"/>
      <c r="C46" s="55"/>
      <c r="D46" s="55"/>
      <c r="E46" s="55"/>
      <c r="F46" s="55"/>
      <c r="G46" s="55"/>
      <c r="H46" s="55"/>
      <c r="O46" s="168"/>
    </row>
    <row r="47" spans="1:15" ht="14.65" x14ac:dyDescent="0.3">
      <c r="A47" s="55"/>
      <c r="B47" s="55"/>
      <c r="C47" s="55"/>
      <c r="D47" s="55"/>
      <c r="E47" s="55"/>
      <c r="F47" s="55"/>
      <c r="G47" s="55"/>
      <c r="H47" s="55"/>
    </row>
    <row r="48" spans="1:15" ht="14.65" x14ac:dyDescent="0.3">
      <c r="A48" s="60" t="s">
        <v>29</v>
      </c>
      <c r="B48" s="55"/>
      <c r="C48" s="55"/>
      <c r="D48" s="1" t="s">
        <v>27</v>
      </c>
      <c r="E48" s="169"/>
      <c r="F48" s="169"/>
      <c r="G48" s="169"/>
      <c r="H48" s="169"/>
    </row>
    <row r="49" spans="1:8" ht="14.65" x14ac:dyDescent="0.3">
      <c r="A49" s="55"/>
      <c r="B49" s="55"/>
      <c r="C49" s="55"/>
      <c r="D49" s="55"/>
      <c r="E49" s="55"/>
      <c r="F49" s="55"/>
      <c r="G49" s="55"/>
      <c r="H49" s="55"/>
    </row>
    <row r="50" spans="1:8" ht="14.65" x14ac:dyDescent="0.3">
      <c r="A50" s="194" t="s">
        <v>58</v>
      </c>
      <c r="B50" s="194"/>
      <c r="C50" s="194"/>
      <c r="D50" s="194"/>
      <c r="E50" s="55"/>
      <c r="F50" s="55"/>
      <c r="G50" s="55"/>
      <c r="H50" s="55"/>
    </row>
    <row r="51" spans="1:8" ht="14.65" x14ac:dyDescent="0.3">
      <c r="A51" s="60" t="s">
        <v>28</v>
      </c>
      <c r="B51" s="55"/>
      <c r="C51" s="60"/>
      <c r="D51" s="55"/>
      <c r="E51" s="55"/>
      <c r="F51" s="55"/>
      <c r="G51" s="55"/>
      <c r="H51" s="60" t="s">
        <v>2</v>
      </c>
    </row>
    <row r="52" spans="1:8" ht="14.65" x14ac:dyDescent="0.3">
      <c r="A52" s="60" t="s">
        <v>4</v>
      </c>
      <c r="B52" s="55"/>
      <c r="C52" s="55"/>
      <c r="D52" s="55"/>
      <c r="E52" s="55"/>
      <c r="F52" s="55"/>
      <c r="G52" s="55"/>
      <c r="H52" s="55"/>
    </row>
    <row r="53" spans="1:8" ht="15.2" thickBot="1" x14ac:dyDescent="0.35">
      <c r="A53" s="7" t="s">
        <v>18</v>
      </c>
      <c r="B53" s="22"/>
      <c r="C53" s="22"/>
      <c r="D53" s="22"/>
      <c r="E53" s="22"/>
      <c r="F53" s="22"/>
      <c r="G53" s="22"/>
      <c r="H53" s="22"/>
    </row>
  </sheetData>
  <sheetProtection algorithmName="SHA-512" hashValue="31QzeHVUFRIGaEnQEtHRWkZ4Ewvjj18SI62Xs8Yf5qSJGSt4hTvPQQIgoJeYTIipGOCnIHb986t20TDQf1JPdA==" saltValue="Dnp40De4GLCzbRUA3hEjSA==" spinCount="100000" sheet="1" objects="1" scenarios="1" selectLockedCells="1"/>
  <mergeCells count="29">
    <mergeCell ref="E43:F43"/>
    <mergeCell ref="H20:O20"/>
    <mergeCell ref="A39:D39"/>
    <mergeCell ref="A13:C13"/>
    <mergeCell ref="L13:N13"/>
    <mergeCell ref="A20:D20"/>
    <mergeCell ref="A21:D21"/>
    <mergeCell ref="A22:D22"/>
    <mergeCell ref="E1:I1"/>
    <mergeCell ref="J1:L1"/>
    <mergeCell ref="A3:C3"/>
    <mergeCell ref="L3:O3"/>
    <mergeCell ref="A42:D42"/>
    <mergeCell ref="A40:D40"/>
    <mergeCell ref="A41:D41"/>
    <mergeCell ref="A5:C5"/>
    <mergeCell ref="L5:N5"/>
    <mergeCell ref="L7:N7"/>
    <mergeCell ref="L9:N9"/>
    <mergeCell ref="L11:N12"/>
    <mergeCell ref="A35:D35"/>
    <mergeCell ref="A36:D36"/>
    <mergeCell ref="A46:B46"/>
    <mergeCell ref="A50:D50"/>
    <mergeCell ref="A23:D23"/>
    <mergeCell ref="A25:D25"/>
    <mergeCell ref="A31:D31"/>
    <mergeCell ref="A33:D33"/>
    <mergeCell ref="A43:D43"/>
  </mergeCells>
  <dataValidations disablePrompts="1" count="1">
    <dataValidation type="list" allowBlank="1" showErrorMessage="1" errorTitle="Invalid Input" error="Input an 'X' or select it from the drop down list." prompt="Input an 'X' or select it from the drop down list." sqref="O5 O7 O9 O11 O13" xr:uid="{00000000-0002-0000-0000-000000000000}">
      <formula1>"X"</formula1>
    </dataValidation>
  </dataValidations>
  <printOptions horizontalCentered="1" verticalCentered="1" gridLinesSet="0"/>
  <pageMargins left="0.25" right="0.25" top="0.25" bottom="0.25" header="0.25" footer="0.25"/>
  <pageSetup scale="58" orientation="landscape" horizontalDpi="1200" verticalDpi="1200" r:id="rId1"/>
  <ignoredErrors>
    <ignoredError sqref="E42:F4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10 Church Street, Southport in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/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/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9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/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/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/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/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/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/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/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/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/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/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/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/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/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/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/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/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/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/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/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/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/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/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/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/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/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/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/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/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/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/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/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/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/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/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/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/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/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/>
      <c r="E59" s="82"/>
      <c r="F59" s="65"/>
      <c r="G59" s="66">
        <f t="shared" si="0"/>
        <v>0</v>
      </c>
      <c r="H59" s="8">
        <f t="shared" si="1"/>
        <v>0</v>
      </c>
      <c r="I59" s="67">
        <f t="shared" si="2"/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/>
      <c r="E60" s="82"/>
      <c r="F60" s="65"/>
      <c r="G60" s="66">
        <f t="shared" si="0"/>
        <v>0</v>
      </c>
      <c r="H60" s="8">
        <f t="shared" si="1"/>
        <v>0</v>
      </c>
      <c r="I60" s="67">
        <f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/>
      <c r="E61" s="82"/>
      <c r="F61" s="65"/>
      <c r="G61" s="66">
        <f t="shared" si="0"/>
        <v>0</v>
      </c>
      <c r="H61" s="8">
        <f t="shared" si="1"/>
        <v>0</v>
      </c>
      <c r="I61" s="67">
        <f t="shared" ref="I61:I63" si="3">IFERROR(C61-G61,"")</f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/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/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/>
      <c r="E66" s="76" t="e">
        <f>(+E65*(C66/C65))-J66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>
        <f>SUM(D65+D66)</f>
        <v>0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8c3wH6YZXw5qvUy+Mn7VlxhF1mB75zBCQG99mmwpijtv3lw5rXood8Ioy8LS3I+b9B0JxJvfLD/iOYJsXWtFDw==" saltValue="4u3gKfmjWmacG0/P6zQ3WQ==" spinCount="100000" sheet="1" formatCells="0" selectLockedCells="1"/>
  <mergeCells count="13">
    <mergeCell ref="J11:J13"/>
    <mergeCell ref="A7:B7"/>
    <mergeCell ref="H2:I2"/>
    <mergeCell ref="F10:F13"/>
    <mergeCell ref="A4:B4"/>
    <mergeCell ref="A5:B5"/>
    <mergeCell ref="A6:B6"/>
    <mergeCell ref="A68:B68"/>
    <mergeCell ref="D2:G2"/>
    <mergeCell ref="D11:D13"/>
    <mergeCell ref="E11:E14"/>
    <mergeCell ref="D10:E10"/>
    <mergeCell ref="A67:B67"/>
  </mergeCells>
  <printOptions horizontalCentered="1" verticalCentered="1"/>
  <pageMargins left="0.25" right="0.25" top="0.25" bottom="0.25" header="0.25" footer="0.25"/>
  <pageSetup scale="71" fitToHeight="0" orientation="landscape" r:id="rId1"/>
  <ignoredErrors>
    <ignoredError sqref="C14 J68 G14:H1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5701C-B6A5-4E53-B30A-4DE708F78F11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10 Church Street, Southport in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#1'!G15</f>
        <v>0</v>
      </c>
      <c r="E15" s="82"/>
      <c r="F15" s="65"/>
      <c r="G15" s="66">
        <f t="shared" ref="G15:G59" si="0"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#1'!G16</f>
        <v>0</v>
      </c>
      <c r="E16" s="82"/>
      <c r="F16" s="65"/>
      <c r="G16" s="66">
        <f t="shared" si="0"/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#1'!G17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#1'!G18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#1'!G19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#1'!G20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#1'!G21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#1'!G22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#1'!G23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#1'!G24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#1'!G25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#1'!G26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#1'!G27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#1'!G28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#1'!G29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#1'!G30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#1'!G31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#1'!G32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#1'!G33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#1'!G34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#1'!G35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#1'!G36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#1'!G37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#1'!G38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#1'!G39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#1'!G40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#1'!G41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#1'!G42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#1'!G43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#1'!G44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#1'!G45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#1'!G46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#1'!G47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#1'!G48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#1'!G49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#1'!G50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#1'!G51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#1'!G52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#1'!G53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#1'!G59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#1'!G60</f>
        <v>0</v>
      </c>
      <c r="E60" s="82"/>
      <c r="F60" s="65"/>
      <c r="G60" s="66">
        <f t="shared" ref="G60:G63" si="3">D60+E60+F60</f>
        <v>0</v>
      </c>
      <c r="H60" s="8">
        <f t="shared" si="1"/>
        <v>0</v>
      </c>
      <c r="I60" s="67">
        <f t="shared" ref="I60:I63" si="4"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#1'!G61</f>
        <v>0</v>
      </c>
      <c r="E61" s="82"/>
      <c r="F61" s="65"/>
      <c r="G61" s="66">
        <f t="shared" si="3"/>
        <v>0</v>
      </c>
      <c r="H61" s="8">
        <f t="shared" si="1"/>
        <v>0</v>
      </c>
      <c r="I61" s="67">
        <f t="shared" si="4"/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#1'!G62</f>
        <v>0</v>
      </c>
      <c r="E62" s="82"/>
      <c r="F62" s="65"/>
      <c r="G62" s="66">
        <f t="shared" si="3"/>
        <v>0</v>
      </c>
      <c r="H62" s="8">
        <f t="shared" si="1"/>
        <v>0</v>
      </c>
      <c r="I62" s="67">
        <f t="shared" si="4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#1'!G63</f>
        <v>0</v>
      </c>
      <c r="E63" s="82"/>
      <c r="F63" s="65"/>
      <c r="G63" s="66">
        <f t="shared" si="3"/>
        <v>0</v>
      </c>
      <c r="H63" s="8">
        <f t="shared" si="1"/>
        <v>0</v>
      </c>
      <c r="I63" s="67">
        <f t="shared" si="4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5">D65+E65+F65</f>
        <v>0</v>
      </c>
      <c r="H65" s="172">
        <f t="shared" ref="H65:H68" si="6">IFERROR((G65/C65),0)</f>
        <v>0</v>
      </c>
      <c r="I65" s="171" t="e">
        <f t="shared" ref="I65:I66" si="7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#1'!G66</f>
        <v>#REF!</v>
      </c>
      <c r="E66" s="76" t="e">
        <f>+E65*(C66/C65)</f>
        <v>#REF!</v>
      </c>
      <c r="F66" s="173">
        <v>0</v>
      </c>
      <c r="G66" s="171" t="e">
        <f t="shared" si="5"/>
        <v>#REF!</v>
      </c>
      <c r="H66" s="172">
        <f t="shared" si="6"/>
        <v>0</v>
      </c>
      <c r="I66" s="171" t="e">
        <f t="shared" si="7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5"/>
        <v>0</v>
      </c>
      <c r="H67" s="31"/>
      <c r="I67" s="69"/>
      <c r="J67" s="69" t="str">
        <f t="shared" ref="J67" si="8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6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/TBe2B31I7g9ddK0kRyvPNBss5Zs12Dvezo050JwYnWM2NVOro14c07vfYXqE7cv0Rq5iZFAIORTqmM/9H4o0g==" saltValue="aFtJbSue/hRY7GCPVFLaxw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30D8-8890-4768-ADE0-D249E6D7264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10 Church Street, Southport in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#2'!G15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#2'!G16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#2'!G17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#2'!G18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#2'!G19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#2'!G20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#2'!G21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#2'!G22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#2'!G23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#2'!G24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#2'!G25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#2'!G26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#2'!G27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#2'!G28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#2'!G29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#2'!G30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#2'!G31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#2'!G32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#2'!G33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#2'!G34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#2'!G35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#2'!G36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#2'!G37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#2'!G38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#2'!G39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#2'!G40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#2'!G41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#2'!G42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#2'!G43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#2'!G44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#2'!G45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#2'!G46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#2'!G47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#2'!G48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#2'!G49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#2'!G50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#2'!G51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#2'!G52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#2'!G53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#2'!G59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#2'!G60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#2'!G61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#2'!G62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#2'!G63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#2'!G66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d8Go3avG1gLapf4P98fhFA5AjKv2mzIMT17xTCWhgWd3I+3z8feuNCt5gqkaEYg2nDfQkMLAYgL6nj46IgxGEQ==" saltValue="5of4SjAlP0hpKStihf+JXQ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1AD03-E7A3-4F3A-9BF4-94B5E7F50D58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10 Church Street, Southport in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#3'!G15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#3'!G16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#3'!G17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#3'!G18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#3'!G19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#3'!G20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#3'!G21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#3'!G22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#3'!G23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#3'!G24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#3'!G25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#3'!G26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#3'!G27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#3'!G28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#3'!G29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#3'!G30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#3'!G31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#3'!G32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#3'!G33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#3'!G34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#3'!G35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#3'!G36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#3'!G37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#3'!G38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#3'!G39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#3'!G40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#3'!G41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#3'!G42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#3'!G43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#3'!G44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#3'!G45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#3'!G46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#3'!G47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#3'!G48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#3'!G49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#3'!G50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#3'!G51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#3'!G52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#3'!G53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#3'!G59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#3'!G60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#3'!G61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#3'!G62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#3'!G63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#3'!G66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nFCzxeETGm6WdcBsVid3w4R4OhBRk3XjW2Mu3KqDU30DrDY2yZAIVStBQsW6Gt3zWXBL1Eb7AZwgF9a5JXw7TA==" saltValue="80LlgzZAaL6eietu9kNb1A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4273-6871-44BF-9D7C-CB4A99AB1663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10 Church Street, Southport in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#4'!G15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#4'!G16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#4'!G17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#4'!G18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#4'!G19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#4'!G20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#4'!G21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#4'!G22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#4'!G23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#4'!G24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#4'!G25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#4'!G26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#4'!G27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#4'!G28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#4'!G29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#4'!G30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#4'!G31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#4'!G32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#4'!G33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#4'!G34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#4'!G35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#4'!G36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#4'!G37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#4'!G38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#4'!G39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#4'!G40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#4'!G41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#4'!G42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#4'!G43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#4'!G44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#4'!G45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#4'!G46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#4'!G47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#4'!G48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#4'!G49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#4'!G50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#4'!G51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#4'!G52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#4'!G53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#4'!G59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#4'!G60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#4'!G61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#4'!G62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#4'!G63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#4'!G66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BTXngeNRl3Bnm5PLgFENDWE3VJWEN2naUrLELY6+fnfjT42JhcdleDM1sqpX80jJssoEiYyufPb+db1h0jsoVA==" saltValue="lJLq480cXGk5Hp8Edi1+wg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35F46-3CF1-42BD-A970-4FC875B0D7BB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10 Church Street, Southport in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#5'!G15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#5'!G16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#5'!G17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#5'!G18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#5'!G19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#5'!G20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#5'!G21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#5'!G22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#5'!G23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#5'!G24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#5'!G25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#5'!G26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#5'!G27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#5'!G28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#5'!G29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#5'!G30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#5'!G31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#5'!G32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#5'!G33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#5'!G34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#5'!G35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#5'!G36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#5'!G37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#5'!G38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#5'!G39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#5'!G40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#5'!G41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#5'!G42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#5'!G43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#5'!G44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#5'!G45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#5'!G46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#5'!G47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#5'!G48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#5'!G49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#5'!G50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#5'!G51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#5'!G52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#5'!G53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/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#5'!G59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#5'!G60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#5'!G61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#5'!G62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#5'!G63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#5'!G66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QHjsFMSf8zx7zpgjKkRT1KYWKYOxpuEyh4FufiUc7g1ziPeBgqJVs2p2IJ59bJxG+/rjM9E1ZMQCejQyJwA72Q==" saltValue="4dSOb2Xb9lAJE5piSLCN9A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A4750955E549459DAEA32A0563E7D4" ma:contentTypeVersion="15" ma:contentTypeDescription="Create a new document." ma:contentTypeScope="" ma:versionID="e3fac39a50a3a180f5aec1269ed75d39">
  <xsd:schema xmlns:xsd="http://www.w3.org/2001/XMLSchema" xmlns:xs="http://www.w3.org/2001/XMLSchema" xmlns:p="http://schemas.microsoft.com/office/2006/metadata/properties" xmlns:ns2="dad67a00-59ea-4713-8ea1-7d7fc02f852b" xmlns:ns3="21bc1c54-e344-4267-9d23-64ece3c06b6d" targetNamespace="http://schemas.microsoft.com/office/2006/metadata/properties" ma:root="true" ma:fieldsID="aaed72ef333d705cb90d546bb52a62d7" ns2:_="" ns3:_="">
    <xsd:import namespace="dad67a00-59ea-4713-8ea1-7d7fc02f852b"/>
    <xsd:import namespace="21bc1c54-e344-4267-9d23-64ece3c06b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d67a00-59ea-4713-8ea1-7d7fc02f8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d13f56c-0cb1-41f3-bdd9-8c63a20320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c1c54-e344-4267-9d23-64ece3c06b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82c7a04-ebb3-4cff-ac04-da5f819ba5db}" ma:internalName="TaxCatchAll" ma:showField="CatchAllData" ma:web="21bc1c54-e344-4267-9d23-64ece3c06b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bc1c54-e344-4267-9d23-64ece3c06b6d" xsi:nil="true"/>
    <lcf76f155ced4ddcb4097134ff3c332f xmlns="dad67a00-59ea-4713-8ea1-7d7fc02f852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CCC3747-CF90-45A3-A99B-C67D2AF4EF18}"/>
</file>

<file path=customXml/itemProps2.xml><?xml version="1.0" encoding="utf-8"?>
<ds:datastoreItem xmlns:ds="http://schemas.openxmlformats.org/officeDocument/2006/customXml" ds:itemID="{D41A801B-8BB5-453C-AE4C-96089DBD1B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44F29D-A4F0-4FEB-8D3D-2EC32372788C}">
  <ds:schemaRefs>
    <ds:schemaRef ds:uri="http://schemas.microsoft.com/office/2006/metadata/properties"/>
    <ds:schemaRef ds:uri="http://schemas.microsoft.com/office/infopath/2007/PartnerControls"/>
    <ds:schemaRef ds:uri="06728e0e-e7bd-45a7-9a3a-f3d7277c4f6f"/>
    <ds:schemaRef ds:uri="21bc1c54-e344-4267-9d23-64ece3c06b6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100 - Bid</vt:lpstr>
      <vt:lpstr>Change Orders</vt:lpstr>
      <vt:lpstr>101 - Payment Application</vt:lpstr>
      <vt:lpstr>102 - Invoice #1</vt:lpstr>
      <vt:lpstr>102 - Invoice #2</vt:lpstr>
      <vt:lpstr>102 - Invoice #3</vt:lpstr>
      <vt:lpstr>102 - Invoice #4</vt:lpstr>
      <vt:lpstr>102 - Invoice #5</vt:lpstr>
      <vt:lpstr>102 - Invoice #6</vt:lpstr>
      <vt:lpstr>'100 - Bid'!Print_Area</vt:lpstr>
      <vt:lpstr>'101 - Payment Application'!Print_Area</vt:lpstr>
      <vt:lpstr>'102 - Invoice #1'!Print_Area</vt:lpstr>
      <vt:lpstr>'102 - Invoice #2'!Print_Area</vt:lpstr>
      <vt:lpstr>'102 - Invoice #3'!Print_Area</vt:lpstr>
      <vt:lpstr>'102 - Invoice #4'!Print_Area</vt:lpstr>
      <vt:lpstr>'102 - Invoice #5'!Print_Area</vt:lpstr>
      <vt:lpstr>'102 - Invoice #6'!Print_Area</vt:lpstr>
      <vt:lpstr>'Change Orders'!Print_Area</vt:lpstr>
      <vt:lpstr>Print_Area_MI</vt:lpstr>
      <vt:lpstr>'100 - Bid'!Print_Titles</vt:lpstr>
      <vt:lpstr>'102 - Invoice #1'!Print_Titles</vt:lpstr>
      <vt:lpstr>'102 - Invoice #2'!Print_Titles</vt:lpstr>
      <vt:lpstr>'102 - Invoice #3'!Print_Titles</vt:lpstr>
      <vt:lpstr>'102 - Invoice #4'!Print_Titles</vt:lpstr>
      <vt:lpstr>'102 - Invoice #5'!Print_Titles</vt:lpstr>
      <vt:lpstr>'102 - Invoice #6'!Print_Titles</vt:lpstr>
      <vt:lpstr>Print_Titles_MI</vt:lpstr>
    </vt:vector>
  </TitlesOfParts>
  <Manager/>
  <Company>Flaherty &amp; Collins Construction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of Pay Application</dc:title>
  <dc:subject/>
  <dc:creator>ckirles@flco.com</dc:creator>
  <cp:lastModifiedBy>Jeff Howe</cp:lastModifiedBy>
  <cp:revision>001</cp:revision>
  <cp:lastPrinted>2023-03-06T02:15:09Z</cp:lastPrinted>
  <dcterms:created xsi:type="dcterms:W3CDTF">2012-10-01T18:43:18Z</dcterms:created>
  <dcterms:modified xsi:type="dcterms:W3CDTF">2025-02-06T11:55:21Z</dcterms:modified>
  <cp:version>001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0x010100A5A4750955E549459DAEA32A0563E7D4</vt:lpwstr>
  </property>
  <property fmtid="{D5CDD505-2E9C-101B-9397-08002B2CF9AE}" pid="3" name="Order">
    <vt:r8>710600</vt:r8>
  </property>
</Properties>
</file>