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DepartmentFiles/Strategic Initiatives/Development-Single Family/2025 Homestead Revival/101 Denny/"/>
    </mc:Choice>
  </mc:AlternateContent>
  <xr:revisionPtr revIDLastSave="4" documentId="8_{72AB4189-A71E-4540-B643-3AF696633CA0}" xr6:coauthVersionLast="47" xr6:coauthVersionMax="47" xr10:uidLastSave="{C5A84B62-B444-4842-AADD-F4DF7B8F8D6D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<sst xmlns="http://schemas.openxmlformats.org/spreadsheetml/2006/main" count="381" uniqueCount="140">
  <si>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</si>
  <si>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</si>
  <si>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</si>
  <si>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</si>
  <si>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</si>
  <si>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</si>
  <si>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</si>
  <si>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</si>
  <si>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</si>
  <si>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</si>
  <si>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</si>
  <si>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</si>
  <si>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</si>
  <si>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</si>
  <si>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</si>
  <si>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</si>
  <si>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</si>
  <si>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</si>
  <si>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</si>
  <si>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</si>
  <si>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</si>
  <si>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</si>
  <si>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</si>
  <si>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</si>
  <si>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</si>
  <si>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</si>
  <si>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</si>
  <si>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</si>
  <si>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</si>
  <si>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</si>
  <si>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</si>
  <si>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</si>
  <si>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</si>
  <si>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</si>
  <si>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</si>
  <si>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</si>
  <si>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</si>
  <si>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</si>
  <si>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</si>
  <si>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</si>
  <si>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</si>
  <si>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</si>
  <si>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</si>
  <si>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</si>
  <si>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</si>
  <si>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</si>
  <si>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</si>
  <si>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</si>
  <si>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</si>
  <si>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</si>
  <si>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</si>
  <si>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</si>
  <si>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</si>
  <si>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</si>
  <si>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</si>
  <si>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</si>
  <si>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</si>
  <si>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</si>
  <si>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</si>
  <si>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</si>
  <si>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</si>
  <si>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</si>
  <si>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</si>
  <si>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</si>
  <si>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</si>
  <si>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</si>
  <si>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</si>
  <si>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</si>
  <si>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</si>
  <si>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</si>
  <si>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</si>
  <si>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</si>
  <si>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</si>
  <si>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</si>
  <si>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</si>
  <si>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</si>
  <si>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</si>
  <si>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</si>
  <si>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</si>
  <si>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</si>
  <si>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</si>
  <si>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</si>
  <si>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</si>
  <si>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</si>
  <si>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</si>
  <si>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</si>
  <si>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</si>
  <si>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</si>
  <si>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</si>
  <si>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</si>
  <si>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</si>
  <si>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</si>
  <si>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</si>
  <si>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</si>
  <si>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</si>
  <si>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</si>
  <si>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</si>
  <si>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</si>
  <si>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</si>
  <si>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</si>
  <si>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</si>
  <si>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</si>
  <si>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</si>
  <si>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</si>
  <si>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</si>
  <si>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</si>
  <si>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</si>
  <si>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</si>
  <si>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</si>
  <si>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</si>
  <si>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</si>
  <si>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</si>
  <si>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</si>
  <si>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</si>
  <si>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</si>
  <si>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</si>
  <si>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</si>
  <si>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</si>
  <si>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</si>
  <si>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</si>
  <si>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</si>
  <si>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</si>
  <si>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</si>
  <si>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</si>
  <si>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</si>
  <si>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</si>
  <si>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</si>
  <si>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</si>
  <si>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</si>
  <si>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</si>
  <si>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</si>
  <si>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</si>
  <si>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</si>
  <si>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</si>
  <si>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</si>
  <si>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</si>
  <si>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</si>
  <si>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</si>
  <si>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</si>
  <si>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101 North Denny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</si>
</sst>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4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0" fontId="4" fillId="0" borderId="0" xfId="12" applyFont="1" applyProtection="1">
      <protection locked="0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22" sqref="C22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233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j0BCEdjO/oJmHkcXWhxz43CUF0VnLjIDPvgjBykrTsM7Jm8GAe7cqM7oZqy8BixkhkzryJYKX61isbRDVOE/dQ==" saltValue="Jzo5nzwa9/UDBTK8rQfolw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101 North Denny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199" t="s">
        <v>35</v>
      </c>
      <c r="F1" s="200"/>
      <c r="G1" s="200"/>
      <c r="H1" s="200"/>
      <c r="I1" s="200"/>
      <c r="J1" s="201" t="s">
        <v>36</v>
      </c>
      <c r="K1" s="201"/>
      <c r="L1" s="201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2" t="s">
        <v>55</v>
      </c>
      <c r="B3" s="202"/>
      <c r="C3" s="202"/>
      <c r="D3" s="92" t="str">
        <f>+'100 - Bid'!C7</f>
        <v>101 North Denny</v>
      </c>
      <c r="I3" s="70" t="s">
        <v>59</v>
      </c>
      <c r="J3" s="130"/>
      <c r="L3" s="203"/>
      <c r="M3" s="203"/>
      <c r="N3" s="203"/>
      <c r="O3" s="203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0" t="s">
        <v>56</v>
      </c>
      <c r="B5" s="210"/>
      <c r="C5" s="210"/>
      <c r="D5" s="92" t="s">
        <v>31</v>
      </c>
      <c r="G5" s="13"/>
      <c r="H5" s="13"/>
      <c r="I5" s="70" t="s">
        <v>60</v>
      </c>
      <c r="J5" s="132"/>
      <c r="K5" s="133"/>
      <c r="L5" s="211"/>
      <c r="M5" s="211"/>
      <c r="N5" s="211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11"/>
      <c r="M7" s="211"/>
      <c r="N7" s="211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11"/>
      <c r="M9" s="211"/>
      <c r="N9" s="211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11"/>
      <c r="M11" s="211"/>
      <c r="N11" s="211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11"/>
      <c r="M12" s="211"/>
      <c r="N12" s="211"/>
      <c r="O12" s="13"/>
    </row>
    <row r="13" spans="1:15" s="55" customFormat="1" ht="15.05" customHeight="1" thickBot="1" x14ac:dyDescent="0.35">
      <c r="A13" s="218" t="s">
        <v>57</v>
      </c>
      <c r="B13" s="218"/>
      <c r="C13" s="218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11"/>
      <c r="M13" s="211"/>
      <c r="N13" s="211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195" t="s">
        <v>40</v>
      </c>
      <c r="B20" s="195"/>
      <c r="C20" s="195"/>
      <c r="D20" s="195"/>
      <c r="E20" s="1"/>
      <c r="F20" s="151">
        <f>+'100 - Bid'!C72</f>
        <v>0</v>
      </c>
      <c r="H20" s="214"/>
      <c r="I20" s="214"/>
      <c r="J20" s="214"/>
      <c r="K20" s="214"/>
      <c r="L20" s="214"/>
      <c r="M20" s="214"/>
      <c r="N20" s="214"/>
      <c r="O20" s="214"/>
    </row>
    <row r="21" spans="1:15" s="55" customFormat="1" ht="25.05" customHeight="1" thickBot="1" x14ac:dyDescent="0.35">
      <c r="A21" s="219" t="s">
        <v>22</v>
      </c>
      <c r="B21" s="219"/>
      <c r="C21" s="219"/>
      <c r="D21" s="219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195" t="s">
        <v>41</v>
      </c>
      <c r="B22" s="195"/>
      <c r="C22" s="195"/>
      <c r="D22" s="195"/>
      <c r="E22" s="1"/>
      <c r="F22" s="153">
        <f>SUM(F20:F21)</f>
        <v>0</v>
      </c>
    </row>
    <row r="23" spans="1:15" s="55" customFormat="1" ht="25.05" customHeight="1" thickBot="1" x14ac:dyDescent="0.35">
      <c r="A23" s="195" t="s">
        <v>42</v>
      </c>
      <c r="B23" s="195"/>
      <c r="C23" s="195"/>
      <c r="D23" s="195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193" t="s">
        <v>43</v>
      </c>
      <c r="B25" s="193"/>
      <c r="C25" s="193"/>
      <c r="D25" s="193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193" t="s">
        <v>45</v>
      </c>
      <c r="B31" s="193"/>
      <c r="C31" s="193"/>
      <c r="D31" s="193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193" t="s">
        <v>46</v>
      </c>
      <c r="B33" s="193"/>
      <c r="C33" s="193"/>
      <c r="D33" s="193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193" t="s">
        <v>47</v>
      </c>
      <c r="B35" s="193"/>
      <c r="C35" s="193"/>
      <c r="D35" s="193"/>
      <c r="E35" s="1"/>
      <c r="F35" s="161" t="e">
        <f>F31-F33</f>
        <v>#REF!</v>
      </c>
    </row>
    <row r="36" spans="1:15" s="55" customFormat="1" ht="25.05" customHeight="1" thickBot="1" x14ac:dyDescent="0.35">
      <c r="A36" s="193" t="s">
        <v>48</v>
      </c>
      <c r="B36" s="193"/>
      <c r="C36" s="193"/>
      <c r="D36" s="193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215" t="s">
        <v>51</v>
      </c>
      <c r="B39" s="216"/>
      <c r="C39" s="216"/>
      <c r="D39" s="217"/>
      <c r="E39" s="2" t="s">
        <v>49</v>
      </c>
      <c r="F39" s="162" t="s">
        <v>50</v>
      </c>
    </row>
    <row r="40" spans="1:15" s="55" customFormat="1" ht="14.65" x14ac:dyDescent="0.3">
      <c r="A40" s="207" t="s">
        <v>25</v>
      </c>
      <c r="B40" s="208"/>
      <c r="C40" s="208"/>
      <c r="D40" s="209"/>
      <c r="E40" s="163"/>
      <c r="F40" s="164"/>
    </row>
    <row r="41" spans="1:15" s="55" customFormat="1" ht="14.65" x14ac:dyDescent="0.3">
      <c r="A41" s="207" t="s">
        <v>24</v>
      </c>
      <c r="B41" s="208"/>
      <c r="C41" s="208"/>
      <c r="D41" s="209"/>
      <c r="E41" s="163"/>
      <c r="F41" s="164"/>
    </row>
    <row r="42" spans="1:15" s="55" customFormat="1" ht="15.2" thickBot="1" x14ac:dyDescent="0.35">
      <c r="A42" s="204" t="s">
        <v>52</v>
      </c>
      <c r="B42" s="205"/>
      <c r="C42" s="205"/>
      <c r="D42" s="206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196" t="s">
        <v>53</v>
      </c>
      <c r="B43" s="197"/>
      <c r="C43" s="197"/>
      <c r="D43" s="198"/>
      <c r="E43" s="212">
        <f>E42-F42</f>
        <v>0</v>
      </c>
      <c r="F43" s="213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193" t="s">
        <v>30</v>
      </c>
      <c r="B46" s="193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194" t="s">
        <v>58</v>
      </c>
      <c r="B50" s="194"/>
      <c r="C50" s="194"/>
      <c r="D50" s="194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101 North Denny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Bid'!C22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 t="e">
        <f>+'100 - Bid'!#REF!</f>
        <v>#REF!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 t="e">
        <f t="shared" si="2"/>
        <v>#REF!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101 North Denny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Bid'!C22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 t="e">
        <f>+'100 - Bid'!#REF!</f>
        <v>#REF!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 t="e">
        <f t="shared" si="2"/>
        <v>#REF!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101 North Denny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Bid'!C22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 t="e">
        <f>+'100 - Bid'!#REF!</f>
        <v>#REF!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 t="e">
        <f t="shared" si="2"/>
        <v>#REF!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101 North Denny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Bid'!C22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 t="e">
        <f>+'100 - Bid'!#REF!</f>
        <v>#REF!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 t="e">
        <f t="shared" si="2"/>
        <v>#REF!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101 North Denny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Bid'!C22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 t="e">
        <f>+'100 - Bid'!#REF!</f>
        <v>#REF!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 t="e">
        <f t="shared" si="2"/>
        <v>#REF!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101 North Denny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Bid'!C22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 t="e">
        <f>+'100 - Bid'!#REF!</f>
        <v>#REF!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 t="e">
        <f t="shared" si="2"/>
        <v>#REF!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c1c54-e344-4267-9d23-64ece3c06b6d" xsi:nil="true"/>
    <lcf76f155ced4ddcb4097134ff3c332f xmlns="dad67a00-59ea-4713-8ea1-7d7fc02f85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5" ma:contentTypeDescription="Create a new document." ma:contentTypeScope="" ma:versionID="e3fac39a50a3a180f5aec1269ed75d39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aaed72ef333d705cb90d546bb52a62d7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</ds:schemaRefs>
</ds:datastoreItem>
</file>

<file path=customXml/itemProps2.xml><?xml version="1.0" encoding="utf-8"?>
<ds:datastoreItem xmlns:ds="http://schemas.openxmlformats.org/officeDocument/2006/customXml" ds:itemID="{A89D66A3-7FC9-4BBA-A481-54C024FB6A16}"/>
</file>

<file path=customXml/itemProps3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2025-03-04T12:12:35Z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0x010100A5A4750955E549459DAEA32A0563E7D4</vt:lpwstr>
  </property>
  <property fmtid="{D5CDD505-2E9C-101B-9397-08002B2CF9AE}" pid="3" name="Order">
    <vt:r8>710600</vt:r8>
  </property>
  <property fmtid="{D5CDD505-2E9C-101B-9397-08002B2CF9AE}" pid="4" name="MediaServiceImageTags">
    <vt:lpwstr/>
  </property>
</Properties>
</file>